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<sst xmlns="http://schemas.openxmlformats.org/spreadsheetml/2006/main" count="317" uniqueCount="99">
  <si>
    <t xml:space="preserve">Заказчик: </t>
  </si>
  <si>
    <t>Адрес доставки:</t>
  </si>
  <si>
    <t>Телефон:</t>
  </si>
  <si>
    <t>Информация об изделии:</t>
  </si>
  <si>
    <t>Изделие №1</t>
  </si>
  <si>
    <t>Профиль:</t>
  </si>
  <si>
    <t>Фурнитура:</t>
  </si>
  <si>
    <t>Siegenia KF</t>
  </si>
  <si>
    <t>Ручки:</t>
  </si>
  <si>
    <t>Вид изделия:</t>
  </si>
  <si>
    <t>оконный блок дуб</t>
  </si>
  <si>
    <t>Производитель:</t>
  </si>
  <si>
    <t>ООО "Вологодский оконный завод"</t>
  </si>
  <si>
    <t>Заполнение:</t>
  </si>
  <si>
    <t>2 камерный стеклопакет</t>
  </si>
  <si>
    <t>Цвет:</t>
  </si>
  <si>
    <t>Количество:</t>
  </si>
  <si>
    <t>Площадь:</t>
  </si>
  <si>
    <t>Цена:</t>
  </si>
  <si>
    <t>Итого:</t>
  </si>
  <si>
    <t>Особенности:</t>
  </si>
  <si>
    <t>Изделие №2</t>
  </si>
  <si>
    <t>Изделие №3</t>
  </si>
  <si>
    <t>Изделие №4</t>
  </si>
  <si>
    <t>Изделие №5</t>
  </si>
  <si>
    <t>Изделие №6</t>
  </si>
  <si>
    <t>Изделие №7</t>
  </si>
  <si>
    <t>Цена расчитанна с учетом:</t>
  </si>
  <si>
    <t>Окраска лакокрасочными материалами фирмы «Zobel» (Германия),</t>
  </si>
  <si>
    <t>Фурнитура «Siegenia AUBI Favorit Si-line» (Германия),</t>
  </si>
  <si>
    <t>Два контура уплотнителя «DEVENTER» (Германия), с водозащитным профилем «GUTMANN»</t>
  </si>
  <si>
    <t>Стеклопакет двухкамерный заполенный сухим воздухом, неэнергосберегающий</t>
  </si>
  <si>
    <t>Доставка по Москве</t>
  </si>
  <si>
    <t>Дополнительно к изделию:</t>
  </si>
  <si>
    <t>№</t>
  </si>
  <si>
    <t>Артикул</t>
  </si>
  <si>
    <t>Название</t>
  </si>
  <si>
    <t>Цвет</t>
  </si>
  <si>
    <t>Ед.изм</t>
  </si>
  <si>
    <t>Размер</t>
  </si>
  <si>
    <t>Кол-во</t>
  </si>
  <si>
    <t>Цена</t>
  </si>
  <si>
    <t>Подоконник дуб</t>
  </si>
  <si>
    <t>мм</t>
  </si>
  <si>
    <t>Подоконник пластик</t>
  </si>
  <si>
    <t xml:space="preserve">Водоотлив </t>
  </si>
  <si>
    <t>Москитная сетка</t>
  </si>
  <si>
    <t>Итого по аксессуарам</t>
  </si>
  <si>
    <t>Дополнительные услуги:</t>
  </si>
  <si>
    <t>Отделка откосов двухстворчатого 
окна сэндвич панелями</t>
  </si>
  <si>
    <t>Отделка откосов трёхстворчатого 
окна сэндвич панелями</t>
  </si>
  <si>
    <t>Отделка откосов балконного блока сэндвич панелями</t>
  </si>
  <si>
    <t>Доставка всех окон</t>
  </si>
  <si>
    <t>Итого по услугам:</t>
  </si>
  <si>
    <t>Срок изготовления заказа:</t>
  </si>
  <si>
    <t>Колическтво изделий:</t>
  </si>
  <si>
    <t>шт.</t>
  </si>
  <si>
    <t>Общая площадь изделий:</t>
  </si>
  <si>
    <t>м.кв.</t>
  </si>
  <si>
    <t>Общая стоимость изделий:</t>
  </si>
  <si>
    <t>р.</t>
  </si>
  <si>
    <t>Стоимость доп.аксессуаров:</t>
  </si>
  <si>
    <t>Стоимость доп. Услуг:</t>
  </si>
  <si>
    <t>Итого по заказу:</t>
  </si>
  <si>
    <t>Скидка, %:</t>
  </si>
  <si>
    <t>Итого общая стоимость заказа (с учетом НДС)</t>
  </si>
  <si>
    <t>(сумма прописью)</t>
  </si>
  <si>
    <t>"ПОКУПАТЕЛЬ"</t>
  </si>
  <si>
    <t xml:space="preserve">С данными заказа ознакомлен и согласен: </t>
  </si>
  <si>
    <t>_____________________ (ФИО)</t>
  </si>
  <si>
    <t>"ПРОДАВЕЦ"</t>
  </si>
  <si>
    <t>Заказ принят</t>
  </si>
  <si>
    <t>М.П.</t>
  </si>
  <si>
    <t>________/________________ 2009г.</t>
  </si>
  <si>
    <t>Ген. директор ООО "Индау Групп"</t>
  </si>
  <si>
    <t>____________ (подпись)</t>
  </si>
  <si>
    <t>______________ Волчок Д.В.</t>
  </si>
  <si>
    <t>Изделие №8</t>
  </si>
  <si>
    <t>Изделие №9</t>
  </si>
  <si>
    <t>Изделие №10</t>
  </si>
  <si>
    <t>Раскладка во все створки (148 шт)</t>
  </si>
  <si>
    <t>Установка оконных блоков производится согласно ГОСТ 30971-2002 (Швы монтажные узлов 
примыкания оконных блоков к стеновым проемам.)</t>
  </si>
  <si>
    <t>Монтаж паронепроницаемой ленты</t>
  </si>
  <si>
    <t>Монтаж ПСУЛ</t>
  </si>
  <si>
    <t>Монтаж мембраны</t>
  </si>
  <si>
    <t>Монтаж ПСУЛ в блоках</t>
  </si>
  <si>
    <t>Монтаж  окон (Дуб)</t>
  </si>
  <si>
    <t>дерево дуб эконом</t>
  </si>
  <si>
    <t>Бесцветный лак</t>
  </si>
  <si>
    <t>Бронза средняя</t>
  </si>
  <si>
    <t>Окна только для монтажа. Возможны частые провисания створок !!!</t>
  </si>
  <si>
    <t>Заказчик ознакомлен с возможными последствиями провисания тяжелой створки</t>
  </si>
  <si>
    <t>Спецификация заказа № 1</t>
  </si>
  <si>
    <t>50-60 дней</t>
  </si>
  <si>
    <t>!!! На всех окнах уплотнитель SP 33 в тон покраски дерева !!!</t>
  </si>
  <si>
    <t>балконный блок</t>
  </si>
  <si>
    <t>Производство противоречит ГОСТУ 24700-99</t>
  </si>
  <si>
    <t>. Согласен________________________</t>
  </si>
  <si>
    <t>!!! На всех "Косых" окнах высота короткой части 1000 мм !!!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</si>
</sst>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16">
    <font>
      <sz val="10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indexed="17"/>
      <name val="Courier New"/>
      <family val="3"/>
    </font>
    <font>
      <sz val="10"/>
      <color indexed="17"/>
      <name val="Courier New"/>
      <family val="3"/>
    </font>
    <font>
      <u val="single"/>
      <sz val="10"/>
      <color indexed="17"/>
      <name val="Courier New"/>
      <family val="3"/>
    </font>
    <font>
      <b/>
      <i/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b/>
      <u val="single"/>
      <sz val="10"/>
      <color indexed="10"/>
      <name val="Courier New"/>
      <family val="3"/>
    </font>
    <font>
      <sz val="8"/>
      <name val="Arial Cyr"/>
      <family val="0"/>
    </font>
    <font>
      <b/>
      <sz val="16"/>
      <color indexed="10"/>
      <name val="Courier New"/>
      <family val="3"/>
    </font>
    <font>
      <b/>
      <sz val="18"/>
      <color indexed="10"/>
      <name val="Courier New"/>
      <family val="3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44" fontId="2" fillId="0" borderId="0" xfId="16" applyFont="1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4" fontId="2" fillId="0" borderId="0" xfId="16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44" fontId="4" fillId="0" borderId="5" xfId="16" applyFont="1" applyBorder="1" applyAlignment="1">
      <alignment horizontal="center"/>
    </xf>
    <xf numFmtId="44" fontId="8" fillId="0" borderId="5" xfId="16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44" fontId="1" fillId="0" borderId="0" xfId="16" applyFont="1" applyBorder="1" applyAlignment="1">
      <alignment horizontal="center"/>
    </xf>
    <xf numFmtId="44" fontId="2" fillId="0" borderId="0" xfId="16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8" fillId="0" borderId="1" xfId="16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/>
    </xf>
    <xf numFmtId="164" fontId="8" fillId="0" borderId="1" xfId="0" applyNumberFormat="1" applyFont="1" applyBorder="1" applyAlignment="1">
      <alignment horizontal="right"/>
    </xf>
    <xf numFmtId="44" fontId="8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2" fillId="0" borderId="3" xfId="16" applyFont="1" applyBorder="1" applyAlignment="1">
      <alignment/>
    </xf>
    <xf numFmtId="44" fontId="2" fillId="0" borderId="0" xfId="16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1" fillId="0" borderId="3" xfId="16" applyFont="1" applyBorder="1" applyAlignment="1">
      <alignment horizontal="center"/>
    </xf>
    <xf numFmtId="44" fontId="1" fillId="0" borderId="4" xfId="16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8" fillId="0" borderId="2" xfId="16" applyFont="1" applyBorder="1" applyAlignment="1">
      <alignment horizontal="center"/>
    </xf>
    <xf numFmtId="44" fontId="8" fillId="0" borderId="3" xfId="16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44" fontId="1" fillId="0" borderId="2" xfId="16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8" fillId="0" borderId="3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6" fillId="3" borderId="0" xfId="0" applyFont="1" applyFill="1" applyAlignment="1">
      <alignment horizontal="center"/>
    </xf>
    <xf numFmtId="44" fontId="8" fillId="0" borderId="4" xfId="16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4" fontId="4" fillId="0" borderId="2" xfId="16" applyFont="1" applyBorder="1" applyAlignment="1">
      <alignment horizontal="left"/>
    </xf>
    <xf numFmtId="44" fontId="4" fillId="0" borderId="3" xfId="16" applyFont="1" applyBorder="1" applyAlignment="1">
      <alignment horizontal="left"/>
    </xf>
    <xf numFmtId="44" fontId="4" fillId="0" borderId="4" xfId="16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2" fillId="0" borderId="0" xfId="16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oz.indau.ru/images/type3.jpg" TargetMode="External" /><Relationship Id="rId2" Type="http://schemas.openxmlformats.org/officeDocument/2006/relationships/image" Target="http://www.voz.indau.ru/images/type15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10</xdr:row>
      <xdr:rowOff>0</xdr:rowOff>
    </xdr:from>
    <xdr:to>
      <xdr:col>3</xdr:col>
      <xdr:colOff>142875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23622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0</xdr:rowOff>
    </xdr:from>
    <xdr:to>
      <xdr:col>3</xdr:col>
      <xdr:colOff>142875</xdr:colOff>
      <xdr:row>10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23622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28575</xdr:rowOff>
    </xdr:from>
    <xdr:to>
      <xdr:col>3</xdr:col>
      <xdr:colOff>0</xdr:colOff>
      <xdr:row>25</xdr:row>
      <xdr:rowOff>28575</xdr:rowOff>
    </xdr:to>
    <xdr:sp>
      <xdr:nvSpPr>
        <xdr:cNvPr id="3" name="Line 22"/>
        <xdr:cNvSpPr>
          <a:spLocks/>
        </xdr:cNvSpPr>
      </xdr:nvSpPr>
      <xdr:spPr>
        <a:xfrm>
          <a:off x="276225" y="4514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28575</xdr:rowOff>
    </xdr:from>
    <xdr:to>
      <xdr:col>3</xdr:col>
      <xdr:colOff>142875</xdr:colOff>
      <xdr:row>24</xdr:row>
      <xdr:rowOff>152400</xdr:rowOff>
    </xdr:to>
    <xdr:sp>
      <xdr:nvSpPr>
        <xdr:cNvPr id="4" name="Line 23"/>
        <xdr:cNvSpPr>
          <a:spLocks/>
        </xdr:cNvSpPr>
      </xdr:nvSpPr>
      <xdr:spPr>
        <a:xfrm flipH="1" flipV="1">
          <a:off x="2362200" y="21145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0</xdr:rowOff>
    </xdr:from>
    <xdr:to>
      <xdr:col>3</xdr:col>
      <xdr:colOff>142875</xdr:colOff>
      <xdr:row>27</xdr:row>
      <xdr:rowOff>0</xdr:rowOff>
    </xdr:to>
    <xdr:sp>
      <xdr:nvSpPr>
        <xdr:cNvPr id="5" name="Line 24"/>
        <xdr:cNvSpPr>
          <a:spLocks/>
        </xdr:cNvSpPr>
      </xdr:nvSpPr>
      <xdr:spPr>
        <a:xfrm flipH="1" flipV="1">
          <a:off x="23622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28575</xdr:rowOff>
    </xdr:from>
    <xdr:to>
      <xdr:col>3</xdr:col>
      <xdr:colOff>142875</xdr:colOff>
      <xdr:row>48</xdr:row>
      <xdr:rowOff>152400</xdr:rowOff>
    </xdr:to>
    <xdr:sp>
      <xdr:nvSpPr>
        <xdr:cNvPr id="6" name="Line 7"/>
        <xdr:cNvSpPr>
          <a:spLocks/>
        </xdr:cNvSpPr>
      </xdr:nvSpPr>
      <xdr:spPr>
        <a:xfrm flipH="1" flipV="1">
          <a:off x="2362200" y="56959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57</xdr:row>
      <xdr:rowOff>28575</xdr:rowOff>
    </xdr:from>
    <xdr:to>
      <xdr:col>3</xdr:col>
      <xdr:colOff>142875</xdr:colOff>
      <xdr:row>70</xdr:row>
      <xdr:rowOff>152400</xdr:rowOff>
    </xdr:to>
    <xdr:sp>
      <xdr:nvSpPr>
        <xdr:cNvPr id="7" name="Line 8"/>
        <xdr:cNvSpPr>
          <a:spLocks/>
        </xdr:cNvSpPr>
      </xdr:nvSpPr>
      <xdr:spPr>
        <a:xfrm flipH="1" flipV="1">
          <a:off x="2362200" y="94488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28575</xdr:rowOff>
    </xdr:from>
    <xdr:to>
      <xdr:col>3</xdr:col>
      <xdr:colOff>9525</xdr:colOff>
      <xdr:row>49</xdr:row>
      <xdr:rowOff>28575</xdr:rowOff>
    </xdr:to>
    <xdr:sp>
      <xdr:nvSpPr>
        <xdr:cNvPr id="8" name="Line 9"/>
        <xdr:cNvSpPr>
          <a:spLocks/>
        </xdr:cNvSpPr>
      </xdr:nvSpPr>
      <xdr:spPr>
        <a:xfrm>
          <a:off x="285750" y="809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28575</xdr:rowOff>
    </xdr:from>
    <xdr:to>
      <xdr:col>3</xdr:col>
      <xdr:colOff>142875</xdr:colOff>
      <xdr:row>48</xdr:row>
      <xdr:rowOff>152400</xdr:rowOff>
    </xdr:to>
    <xdr:sp>
      <xdr:nvSpPr>
        <xdr:cNvPr id="9" name="Line 10"/>
        <xdr:cNvSpPr>
          <a:spLocks/>
        </xdr:cNvSpPr>
      </xdr:nvSpPr>
      <xdr:spPr>
        <a:xfrm flipH="1" flipV="1">
          <a:off x="2362200" y="56959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57</xdr:row>
      <xdr:rowOff>28575</xdr:rowOff>
    </xdr:from>
    <xdr:to>
      <xdr:col>3</xdr:col>
      <xdr:colOff>142875</xdr:colOff>
      <xdr:row>70</xdr:row>
      <xdr:rowOff>152400</xdr:rowOff>
    </xdr:to>
    <xdr:sp>
      <xdr:nvSpPr>
        <xdr:cNvPr id="10" name="Line 11"/>
        <xdr:cNvSpPr>
          <a:spLocks/>
        </xdr:cNvSpPr>
      </xdr:nvSpPr>
      <xdr:spPr>
        <a:xfrm flipH="1" flipV="1">
          <a:off x="2362200" y="94488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70</xdr:row>
      <xdr:rowOff>123825</xdr:rowOff>
    </xdr:from>
    <xdr:to>
      <xdr:col>3</xdr:col>
      <xdr:colOff>0</xdr:colOff>
      <xdr:row>70</xdr:row>
      <xdr:rowOff>123825</xdr:rowOff>
    </xdr:to>
    <xdr:sp>
      <xdr:nvSpPr>
        <xdr:cNvPr id="11" name="Line 12"/>
        <xdr:cNvSpPr>
          <a:spLocks/>
        </xdr:cNvSpPr>
      </xdr:nvSpPr>
      <xdr:spPr>
        <a:xfrm>
          <a:off x="247650" y="117729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57</xdr:row>
      <xdr:rowOff>28575</xdr:rowOff>
    </xdr:from>
    <xdr:to>
      <xdr:col>3</xdr:col>
      <xdr:colOff>142875</xdr:colOff>
      <xdr:row>70</xdr:row>
      <xdr:rowOff>152400</xdr:rowOff>
    </xdr:to>
    <xdr:sp>
      <xdr:nvSpPr>
        <xdr:cNvPr id="12" name="Line 13"/>
        <xdr:cNvSpPr>
          <a:spLocks/>
        </xdr:cNvSpPr>
      </xdr:nvSpPr>
      <xdr:spPr>
        <a:xfrm flipH="1" flipV="1">
          <a:off x="2362200" y="94488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74</xdr:row>
      <xdr:rowOff>28575</xdr:rowOff>
    </xdr:from>
    <xdr:to>
      <xdr:col>3</xdr:col>
      <xdr:colOff>142875</xdr:colOff>
      <xdr:row>87</xdr:row>
      <xdr:rowOff>152400</xdr:rowOff>
    </xdr:to>
    <xdr:sp>
      <xdr:nvSpPr>
        <xdr:cNvPr id="13" name="Line 20"/>
        <xdr:cNvSpPr>
          <a:spLocks/>
        </xdr:cNvSpPr>
      </xdr:nvSpPr>
      <xdr:spPr>
        <a:xfrm flipH="1" flipV="1">
          <a:off x="2362200" y="123634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74</xdr:row>
      <xdr:rowOff>28575</xdr:rowOff>
    </xdr:from>
    <xdr:to>
      <xdr:col>3</xdr:col>
      <xdr:colOff>142875</xdr:colOff>
      <xdr:row>87</xdr:row>
      <xdr:rowOff>152400</xdr:rowOff>
    </xdr:to>
    <xdr:sp>
      <xdr:nvSpPr>
        <xdr:cNvPr id="14" name="Line 21"/>
        <xdr:cNvSpPr>
          <a:spLocks/>
        </xdr:cNvSpPr>
      </xdr:nvSpPr>
      <xdr:spPr>
        <a:xfrm flipH="1" flipV="1">
          <a:off x="2362200" y="123634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88</xdr:row>
      <xdr:rowOff>9525</xdr:rowOff>
    </xdr:from>
    <xdr:to>
      <xdr:col>2</xdr:col>
      <xdr:colOff>1647825</xdr:colOff>
      <xdr:row>88</xdr:row>
      <xdr:rowOff>9525</xdr:rowOff>
    </xdr:to>
    <xdr:sp>
      <xdr:nvSpPr>
        <xdr:cNvPr id="15" name="Line 22"/>
        <xdr:cNvSpPr>
          <a:spLocks/>
        </xdr:cNvSpPr>
      </xdr:nvSpPr>
      <xdr:spPr>
        <a:xfrm>
          <a:off x="247650" y="147447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74</xdr:row>
      <xdr:rowOff>28575</xdr:rowOff>
    </xdr:from>
    <xdr:to>
      <xdr:col>3</xdr:col>
      <xdr:colOff>142875</xdr:colOff>
      <xdr:row>87</xdr:row>
      <xdr:rowOff>152400</xdr:rowOff>
    </xdr:to>
    <xdr:sp>
      <xdr:nvSpPr>
        <xdr:cNvPr id="16" name="Line 23"/>
        <xdr:cNvSpPr>
          <a:spLocks/>
        </xdr:cNvSpPr>
      </xdr:nvSpPr>
      <xdr:spPr>
        <a:xfrm flipH="1" flipV="1">
          <a:off x="2362200" y="123634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93</xdr:row>
      <xdr:rowOff>28575</xdr:rowOff>
    </xdr:from>
    <xdr:to>
      <xdr:col>3</xdr:col>
      <xdr:colOff>142875</xdr:colOff>
      <xdr:row>106</xdr:row>
      <xdr:rowOff>152400</xdr:rowOff>
    </xdr:to>
    <xdr:sp>
      <xdr:nvSpPr>
        <xdr:cNvPr id="17" name="Line 24"/>
        <xdr:cNvSpPr>
          <a:spLocks/>
        </xdr:cNvSpPr>
      </xdr:nvSpPr>
      <xdr:spPr>
        <a:xfrm flipH="1" flipV="1">
          <a:off x="2362200" y="15621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93</xdr:row>
      <xdr:rowOff>28575</xdr:rowOff>
    </xdr:from>
    <xdr:to>
      <xdr:col>3</xdr:col>
      <xdr:colOff>142875</xdr:colOff>
      <xdr:row>106</xdr:row>
      <xdr:rowOff>152400</xdr:rowOff>
    </xdr:to>
    <xdr:sp>
      <xdr:nvSpPr>
        <xdr:cNvPr id="18" name="Line 25"/>
        <xdr:cNvSpPr>
          <a:spLocks/>
        </xdr:cNvSpPr>
      </xdr:nvSpPr>
      <xdr:spPr>
        <a:xfrm flipH="1" flipV="1">
          <a:off x="2362200" y="15621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107</xdr:row>
      <xdr:rowOff>9525</xdr:rowOff>
    </xdr:from>
    <xdr:to>
      <xdr:col>2</xdr:col>
      <xdr:colOff>1647825</xdr:colOff>
      <xdr:row>107</xdr:row>
      <xdr:rowOff>9525</xdr:rowOff>
    </xdr:to>
    <xdr:sp>
      <xdr:nvSpPr>
        <xdr:cNvPr id="19" name="Line 26"/>
        <xdr:cNvSpPr>
          <a:spLocks/>
        </xdr:cNvSpPr>
      </xdr:nvSpPr>
      <xdr:spPr>
        <a:xfrm>
          <a:off x="247650" y="18002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93</xdr:row>
      <xdr:rowOff>28575</xdr:rowOff>
    </xdr:from>
    <xdr:to>
      <xdr:col>3</xdr:col>
      <xdr:colOff>142875</xdr:colOff>
      <xdr:row>106</xdr:row>
      <xdr:rowOff>152400</xdr:rowOff>
    </xdr:to>
    <xdr:sp>
      <xdr:nvSpPr>
        <xdr:cNvPr id="20" name="Line 27"/>
        <xdr:cNvSpPr>
          <a:spLocks/>
        </xdr:cNvSpPr>
      </xdr:nvSpPr>
      <xdr:spPr>
        <a:xfrm flipH="1" flipV="1">
          <a:off x="2362200" y="15621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28575</xdr:rowOff>
    </xdr:from>
    <xdr:to>
      <xdr:col>3</xdr:col>
      <xdr:colOff>142875</xdr:colOff>
      <xdr:row>126</xdr:row>
      <xdr:rowOff>152400</xdr:rowOff>
    </xdr:to>
    <xdr:sp>
      <xdr:nvSpPr>
        <xdr:cNvPr id="21" name="Line 28"/>
        <xdr:cNvSpPr>
          <a:spLocks/>
        </xdr:cNvSpPr>
      </xdr:nvSpPr>
      <xdr:spPr>
        <a:xfrm flipH="1" flipV="1">
          <a:off x="2362200" y="19050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28575</xdr:rowOff>
    </xdr:from>
    <xdr:to>
      <xdr:col>3</xdr:col>
      <xdr:colOff>142875</xdr:colOff>
      <xdr:row>126</xdr:row>
      <xdr:rowOff>152400</xdr:rowOff>
    </xdr:to>
    <xdr:sp>
      <xdr:nvSpPr>
        <xdr:cNvPr id="22" name="Line 29"/>
        <xdr:cNvSpPr>
          <a:spLocks/>
        </xdr:cNvSpPr>
      </xdr:nvSpPr>
      <xdr:spPr>
        <a:xfrm flipH="1" flipV="1">
          <a:off x="2362200" y="19050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127</xdr:row>
      <xdr:rowOff>9525</xdr:rowOff>
    </xdr:from>
    <xdr:to>
      <xdr:col>2</xdr:col>
      <xdr:colOff>1647825</xdr:colOff>
      <xdr:row>127</xdr:row>
      <xdr:rowOff>9525</xdr:rowOff>
    </xdr:to>
    <xdr:sp>
      <xdr:nvSpPr>
        <xdr:cNvPr id="23" name="Line 30"/>
        <xdr:cNvSpPr>
          <a:spLocks/>
        </xdr:cNvSpPr>
      </xdr:nvSpPr>
      <xdr:spPr>
        <a:xfrm>
          <a:off x="247650" y="21431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28575</xdr:rowOff>
    </xdr:from>
    <xdr:to>
      <xdr:col>3</xdr:col>
      <xdr:colOff>142875</xdr:colOff>
      <xdr:row>126</xdr:row>
      <xdr:rowOff>152400</xdr:rowOff>
    </xdr:to>
    <xdr:sp>
      <xdr:nvSpPr>
        <xdr:cNvPr id="24" name="Line 31"/>
        <xdr:cNvSpPr>
          <a:spLocks/>
        </xdr:cNvSpPr>
      </xdr:nvSpPr>
      <xdr:spPr>
        <a:xfrm flipH="1" flipV="1">
          <a:off x="2362200" y="19050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133</xdr:row>
      <xdr:rowOff>28575</xdr:rowOff>
    </xdr:from>
    <xdr:to>
      <xdr:col>3</xdr:col>
      <xdr:colOff>142875</xdr:colOff>
      <xdr:row>146</xdr:row>
      <xdr:rowOff>152400</xdr:rowOff>
    </xdr:to>
    <xdr:sp>
      <xdr:nvSpPr>
        <xdr:cNvPr id="25" name="Line 32"/>
        <xdr:cNvSpPr>
          <a:spLocks/>
        </xdr:cNvSpPr>
      </xdr:nvSpPr>
      <xdr:spPr>
        <a:xfrm flipH="1" flipV="1">
          <a:off x="2362200" y="22479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133</xdr:row>
      <xdr:rowOff>28575</xdr:rowOff>
    </xdr:from>
    <xdr:to>
      <xdr:col>3</xdr:col>
      <xdr:colOff>142875</xdr:colOff>
      <xdr:row>146</xdr:row>
      <xdr:rowOff>152400</xdr:rowOff>
    </xdr:to>
    <xdr:sp>
      <xdr:nvSpPr>
        <xdr:cNvPr id="26" name="Line 33"/>
        <xdr:cNvSpPr>
          <a:spLocks/>
        </xdr:cNvSpPr>
      </xdr:nvSpPr>
      <xdr:spPr>
        <a:xfrm flipH="1" flipV="1">
          <a:off x="2362200" y="22479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147</xdr:row>
      <xdr:rowOff>9525</xdr:rowOff>
    </xdr:from>
    <xdr:to>
      <xdr:col>2</xdr:col>
      <xdr:colOff>1647825</xdr:colOff>
      <xdr:row>147</xdr:row>
      <xdr:rowOff>9525</xdr:rowOff>
    </xdr:to>
    <xdr:sp>
      <xdr:nvSpPr>
        <xdr:cNvPr id="27" name="Line 34"/>
        <xdr:cNvSpPr>
          <a:spLocks/>
        </xdr:cNvSpPr>
      </xdr:nvSpPr>
      <xdr:spPr>
        <a:xfrm>
          <a:off x="247650" y="24860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133</xdr:row>
      <xdr:rowOff>28575</xdr:rowOff>
    </xdr:from>
    <xdr:to>
      <xdr:col>3</xdr:col>
      <xdr:colOff>142875</xdr:colOff>
      <xdr:row>146</xdr:row>
      <xdr:rowOff>152400</xdr:rowOff>
    </xdr:to>
    <xdr:sp>
      <xdr:nvSpPr>
        <xdr:cNvPr id="28" name="Line 35"/>
        <xdr:cNvSpPr>
          <a:spLocks/>
        </xdr:cNvSpPr>
      </xdr:nvSpPr>
      <xdr:spPr>
        <a:xfrm flipH="1" flipV="1">
          <a:off x="2362200" y="22479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150</xdr:row>
      <xdr:rowOff>28575</xdr:rowOff>
    </xdr:from>
    <xdr:to>
      <xdr:col>3</xdr:col>
      <xdr:colOff>142875</xdr:colOff>
      <xdr:row>163</xdr:row>
      <xdr:rowOff>152400</xdr:rowOff>
    </xdr:to>
    <xdr:sp>
      <xdr:nvSpPr>
        <xdr:cNvPr id="29" name="Line 36"/>
        <xdr:cNvSpPr>
          <a:spLocks/>
        </xdr:cNvSpPr>
      </xdr:nvSpPr>
      <xdr:spPr>
        <a:xfrm flipH="1" flipV="1">
          <a:off x="2362200" y="253936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150</xdr:row>
      <xdr:rowOff>28575</xdr:rowOff>
    </xdr:from>
    <xdr:to>
      <xdr:col>3</xdr:col>
      <xdr:colOff>142875</xdr:colOff>
      <xdr:row>163</xdr:row>
      <xdr:rowOff>152400</xdr:rowOff>
    </xdr:to>
    <xdr:sp>
      <xdr:nvSpPr>
        <xdr:cNvPr id="30" name="Line 37"/>
        <xdr:cNvSpPr>
          <a:spLocks/>
        </xdr:cNvSpPr>
      </xdr:nvSpPr>
      <xdr:spPr>
        <a:xfrm flipH="1" flipV="1">
          <a:off x="2362200" y="253936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164</xdr:row>
      <xdr:rowOff>9525</xdr:rowOff>
    </xdr:from>
    <xdr:to>
      <xdr:col>2</xdr:col>
      <xdr:colOff>1647825</xdr:colOff>
      <xdr:row>164</xdr:row>
      <xdr:rowOff>9525</xdr:rowOff>
    </xdr:to>
    <xdr:sp>
      <xdr:nvSpPr>
        <xdr:cNvPr id="31" name="Line 38"/>
        <xdr:cNvSpPr>
          <a:spLocks/>
        </xdr:cNvSpPr>
      </xdr:nvSpPr>
      <xdr:spPr>
        <a:xfrm>
          <a:off x="247650" y="277749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150</xdr:row>
      <xdr:rowOff>28575</xdr:rowOff>
    </xdr:from>
    <xdr:to>
      <xdr:col>3</xdr:col>
      <xdr:colOff>142875</xdr:colOff>
      <xdr:row>163</xdr:row>
      <xdr:rowOff>152400</xdr:rowOff>
    </xdr:to>
    <xdr:sp>
      <xdr:nvSpPr>
        <xdr:cNvPr id="32" name="Line 39"/>
        <xdr:cNvSpPr>
          <a:spLocks/>
        </xdr:cNvSpPr>
      </xdr:nvSpPr>
      <xdr:spPr>
        <a:xfrm flipH="1" flipV="1">
          <a:off x="2362200" y="253936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189</xdr:row>
      <xdr:rowOff>28575</xdr:rowOff>
    </xdr:from>
    <xdr:to>
      <xdr:col>3</xdr:col>
      <xdr:colOff>142875</xdr:colOff>
      <xdr:row>202</xdr:row>
      <xdr:rowOff>152400</xdr:rowOff>
    </xdr:to>
    <xdr:sp>
      <xdr:nvSpPr>
        <xdr:cNvPr id="33" name="Line 44"/>
        <xdr:cNvSpPr>
          <a:spLocks/>
        </xdr:cNvSpPr>
      </xdr:nvSpPr>
      <xdr:spPr>
        <a:xfrm flipH="1" flipV="1">
          <a:off x="2362200" y="289941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189</xdr:row>
      <xdr:rowOff>28575</xdr:rowOff>
    </xdr:from>
    <xdr:to>
      <xdr:col>3</xdr:col>
      <xdr:colOff>142875</xdr:colOff>
      <xdr:row>202</xdr:row>
      <xdr:rowOff>152400</xdr:rowOff>
    </xdr:to>
    <xdr:sp>
      <xdr:nvSpPr>
        <xdr:cNvPr id="34" name="Line 45"/>
        <xdr:cNvSpPr>
          <a:spLocks/>
        </xdr:cNvSpPr>
      </xdr:nvSpPr>
      <xdr:spPr>
        <a:xfrm flipH="1" flipV="1">
          <a:off x="2362200" y="289941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203</xdr:row>
      <xdr:rowOff>9525</xdr:rowOff>
    </xdr:from>
    <xdr:to>
      <xdr:col>2</xdr:col>
      <xdr:colOff>1647825</xdr:colOff>
      <xdr:row>203</xdr:row>
      <xdr:rowOff>9525</xdr:rowOff>
    </xdr:to>
    <xdr:sp>
      <xdr:nvSpPr>
        <xdr:cNvPr id="35" name="Line 46"/>
        <xdr:cNvSpPr>
          <a:spLocks/>
        </xdr:cNvSpPr>
      </xdr:nvSpPr>
      <xdr:spPr>
        <a:xfrm>
          <a:off x="247650" y="31375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189</xdr:row>
      <xdr:rowOff>28575</xdr:rowOff>
    </xdr:from>
    <xdr:to>
      <xdr:col>3</xdr:col>
      <xdr:colOff>142875</xdr:colOff>
      <xdr:row>202</xdr:row>
      <xdr:rowOff>152400</xdr:rowOff>
    </xdr:to>
    <xdr:sp>
      <xdr:nvSpPr>
        <xdr:cNvPr id="36" name="Line 47"/>
        <xdr:cNvSpPr>
          <a:spLocks/>
        </xdr:cNvSpPr>
      </xdr:nvSpPr>
      <xdr:spPr>
        <a:xfrm flipH="1" flipV="1">
          <a:off x="2362200" y="289941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207</xdr:row>
      <xdr:rowOff>28575</xdr:rowOff>
    </xdr:from>
    <xdr:to>
      <xdr:col>3</xdr:col>
      <xdr:colOff>142875</xdr:colOff>
      <xdr:row>220</xdr:row>
      <xdr:rowOff>152400</xdr:rowOff>
    </xdr:to>
    <xdr:sp>
      <xdr:nvSpPr>
        <xdr:cNvPr id="37" name="Line 48"/>
        <xdr:cNvSpPr>
          <a:spLocks/>
        </xdr:cNvSpPr>
      </xdr:nvSpPr>
      <xdr:spPr>
        <a:xfrm flipH="1" flipV="1">
          <a:off x="2362200" y="320802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207</xdr:row>
      <xdr:rowOff>28575</xdr:rowOff>
    </xdr:from>
    <xdr:to>
      <xdr:col>3</xdr:col>
      <xdr:colOff>142875</xdr:colOff>
      <xdr:row>220</xdr:row>
      <xdr:rowOff>152400</xdr:rowOff>
    </xdr:to>
    <xdr:sp>
      <xdr:nvSpPr>
        <xdr:cNvPr id="38" name="Line 49"/>
        <xdr:cNvSpPr>
          <a:spLocks/>
        </xdr:cNvSpPr>
      </xdr:nvSpPr>
      <xdr:spPr>
        <a:xfrm flipH="1" flipV="1">
          <a:off x="2362200" y="320802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221</xdr:row>
      <xdr:rowOff>9525</xdr:rowOff>
    </xdr:from>
    <xdr:to>
      <xdr:col>2</xdr:col>
      <xdr:colOff>1647825</xdr:colOff>
      <xdr:row>221</xdr:row>
      <xdr:rowOff>9525</xdr:rowOff>
    </xdr:to>
    <xdr:sp>
      <xdr:nvSpPr>
        <xdr:cNvPr id="39" name="Line 50"/>
        <xdr:cNvSpPr>
          <a:spLocks/>
        </xdr:cNvSpPr>
      </xdr:nvSpPr>
      <xdr:spPr>
        <a:xfrm>
          <a:off x="247650" y="344614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207</xdr:row>
      <xdr:rowOff>28575</xdr:rowOff>
    </xdr:from>
    <xdr:to>
      <xdr:col>3</xdr:col>
      <xdr:colOff>142875</xdr:colOff>
      <xdr:row>220</xdr:row>
      <xdr:rowOff>152400</xdr:rowOff>
    </xdr:to>
    <xdr:sp>
      <xdr:nvSpPr>
        <xdr:cNvPr id="40" name="Line 51"/>
        <xdr:cNvSpPr>
          <a:spLocks/>
        </xdr:cNvSpPr>
      </xdr:nvSpPr>
      <xdr:spPr>
        <a:xfrm flipH="1" flipV="1">
          <a:off x="2362200" y="320802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228</xdr:row>
      <xdr:rowOff>28575</xdr:rowOff>
    </xdr:from>
    <xdr:to>
      <xdr:col>3</xdr:col>
      <xdr:colOff>142875</xdr:colOff>
      <xdr:row>241</xdr:row>
      <xdr:rowOff>152400</xdr:rowOff>
    </xdr:to>
    <xdr:sp>
      <xdr:nvSpPr>
        <xdr:cNvPr id="41" name="Line 52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228</xdr:row>
      <xdr:rowOff>28575</xdr:rowOff>
    </xdr:from>
    <xdr:to>
      <xdr:col>3</xdr:col>
      <xdr:colOff>142875</xdr:colOff>
      <xdr:row>241</xdr:row>
      <xdr:rowOff>152400</xdr:rowOff>
    </xdr:to>
    <xdr:sp>
      <xdr:nvSpPr>
        <xdr:cNvPr id="42" name="Line 53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242</xdr:row>
      <xdr:rowOff>9525</xdr:rowOff>
    </xdr:from>
    <xdr:to>
      <xdr:col>2</xdr:col>
      <xdr:colOff>1647825</xdr:colOff>
      <xdr:row>242</xdr:row>
      <xdr:rowOff>9525</xdr:rowOff>
    </xdr:to>
    <xdr:sp>
      <xdr:nvSpPr>
        <xdr:cNvPr id="43" name="Line 54"/>
        <xdr:cNvSpPr>
          <a:spLocks/>
        </xdr:cNvSpPr>
      </xdr:nvSpPr>
      <xdr:spPr>
        <a:xfrm>
          <a:off x="247650" y="35652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228</xdr:row>
      <xdr:rowOff>28575</xdr:rowOff>
    </xdr:from>
    <xdr:to>
      <xdr:col>3</xdr:col>
      <xdr:colOff>142875</xdr:colOff>
      <xdr:row>241</xdr:row>
      <xdr:rowOff>152400</xdr:rowOff>
    </xdr:to>
    <xdr:sp>
      <xdr:nvSpPr>
        <xdr:cNvPr id="44" name="Line 55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245</xdr:row>
      <xdr:rowOff>28575</xdr:rowOff>
    </xdr:from>
    <xdr:to>
      <xdr:col>3</xdr:col>
      <xdr:colOff>142875</xdr:colOff>
      <xdr:row>258</xdr:row>
      <xdr:rowOff>152400</xdr:rowOff>
    </xdr:to>
    <xdr:sp>
      <xdr:nvSpPr>
        <xdr:cNvPr id="45" name="Line 56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245</xdr:row>
      <xdr:rowOff>28575</xdr:rowOff>
    </xdr:from>
    <xdr:to>
      <xdr:col>3</xdr:col>
      <xdr:colOff>142875</xdr:colOff>
      <xdr:row>258</xdr:row>
      <xdr:rowOff>152400</xdr:rowOff>
    </xdr:to>
    <xdr:sp>
      <xdr:nvSpPr>
        <xdr:cNvPr id="46" name="Line 57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259</xdr:row>
      <xdr:rowOff>9525</xdr:rowOff>
    </xdr:from>
    <xdr:to>
      <xdr:col>2</xdr:col>
      <xdr:colOff>1647825</xdr:colOff>
      <xdr:row>259</xdr:row>
      <xdr:rowOff>9525</xdr:rowOff>
    </xdr:to>
    <xdr:sp>
      <xdr:nvSpPr>
        <xdr:cNvPr id="47" name="Line 58"/>
        <xdr:cNvSpPr>
          <a:spLocks/>
        </xdr:cNvSpPr>
      </xdr:nvSpPr>
      <xdr:spPr>
        <a:xfrm>
          <a:off x="247650" y="35652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245</xdr:row>
      <xdr:rowOff>28575</xdr:rowOff>
    </xdr:from>
    <xdr:to>
      <xdr:col>3</xdr:col>
      <xdr:colOff>142875</xdr:colOff>
      <xdr:row>258</xdr:row>
      <xdr:rowOff>152400</xdr:rowOff>
    </xdr:to>
    <xdr:sp>
      <xdr:nvSpPr>
        <xdr:cNvPr id="48" name="Line 59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263</xdr:row>
      <xdr:rowOff>28575</xdr:rowOff>
    </xdr:from>
    <xdr:to>
      <xdr:col>3</xdr:col>
      <xdr:colOff>142875</xdr:colOff>
      <xdr:row>276</xdr:row>
      <xdr:rowOff>152400</xdr:rowOff>
    </xdr:to>
    <xdr:sp>
      <xdr:nvSpPr>
        <xdr:cNvPr id="49" name="Line 60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263</xdr:row>
      <xdr:rowOff>28575</xdr:rowOff>
    </xdr:from>
    <xdr:to>
      <xdr:col>3</xdr:col>
      <xdr:colOff>142875</xdr:colOff>
      <xdr:row>276</xdr:row>
      <xdr:rowOff>152400</xdr:rowOff>
    </xdr:to>
    <xdr:sp>
      <xdr:nvSpPr>
        <xdr:cNvPr id="50" name="Line 61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277</xdr:row>
      <xdr:rowOff>9525</xdr:rowOff>
    </xdr:from>
    <xdr:to>
      <xdr:col>2</xdr:col>
      <xdr:colOff>1647825</xdr:colOff>
      <xdr:row>277</xdr:row>
      <xdr:rowOff>9525</xdr:rowOff>
    </xdr:to>
    <xdr:sp>
      <xdr:nvSpPr>
        <xdr:cNvPr id="51" name="Line 62"/>
        <xdr:cNvSpPr>
          <a:spLocks/>
        </xdr:cNvSpPr>
      </xdr:nvSpPr>
      <xdr:spPr>
        <a:xfrm>
          <a:off x="247650" y="35652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263</xdr:row>
      <xdr:rowOff>28575</xdr:rowOff>
    </xdr:from>
    <xdr:to>
      <xdr:col>3</xdr:col>
      <xdr:colOff>142875</xdr:colOff>
      <xdr:row>276</xdr:row>
      <xdr:rowOff>152400</xdr:rowOff>
    </xdr:to>
    <xdr:sp>
      <xdr:nvSpPr>
        <xdr:cNvPr id="52" name="Line 63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281</xdr:row>
      <xdr:rowOff>28575</xdr:rowOff>
    </xdr:from>
    <xdr:to>
      <xdr:col>3</xdr:col>
      <xdr:colOff>142875</xdr:colOff>
      <xdr:row>294</xdr:row>
      <xdr:rowOff>152400</xdr:rowOff>
    </xdr:to>
    <xdr:sp>
      <xdr:nvSpPr>
        <xdr:cNvPr id="53" name="Line 64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281</xdr:row>
      <xdr:rowOff>28575</xdr:rowOff>
    </xdr:from>
    <xdr:to>
      <xdr:col>3</xdr:col>
      <xdr:colOff>142875</xdr:colOff>
      <xdr:row>294</xdr:row>
      <xdr:rowOff>152400</xdr:rowOff>
    </xdr:to>
    <xdr:sp>
      <xdr:nvSpPr>
        <xdr:cNvPr id="54" name="Line 65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295</xdr:row>
      <xdr:rowOff>9525</xdr:rowOff>
    </xdr:from>
    <xdr:to>
      <xdr:col>2</xdr:col>
      <xdr:colOff>1647825</xdr:colOff>
      <xdr:row>295</xdr:row>
      <xdr:rowOff>9525</xdr:rowOff>
    </xdr:to>
    <xdr:sp>
      <xdr:nvSpPr>
        <xdr:cNvPr id="55" name="Line 66"/>
        <xdr:cNvSpPr>
          <a:spLocks/>
        </xdr:cNvSpPr>
      </xdr:nvSpPr>
      <xdr:spPr>
        <a:xfrm>
          <a:off x="247650" y="35652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281</xdr:row>
      <xdr:rowOff>28575</xdr:rowOff>
    </xdr:from>
    <xdr:to>
      <xdr:col>3</xdr:col>
      <xdr:colOff>142875</xdr:colOff>
      <xdr:row>294</xdr:row>
      <xdr:rowOff>152400</xdr:rowOff>
    </xdr:to>
    <xdr:sp>
      <xdr:nvSpPr>
        <xdr:cNvPr id="56" name="Line 67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298</xdr:row>
      <xdr:rowOff>28575</xdr:rowOff>
    </xdr:from>
    <xdr:to>
      <xdr:col>3</xdr:col>
      <xdr:colOff>142875</xdr:colOff>
      <xdr:row>311</xdr:row>
      <xdr:rowOff>152400</xdr:rowOff>
    </xdr:to>
    <xdr:sp>
      <xdr:nvSpPr>
        <xdr:cNvPr id="57" name="Line 68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298</xdr:row>
      <xdr:rowOff>28575</xdr:rowOff>
    </xdr:from>
    <xdr:to>
      <xdr:col>3</xdr:col>
      <xdr:colOff>142875</xdr:colOff>
      <xdr:row>311</xdr:row>
      <xdr:rowOff>152400</xdr:rowOff>
    </xdr:to>
    <xdr:sp>
      <xdr:nvSpPr>
        <xdr:cNvPr id="58" name="Line 69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312</xdr:row>
      <xdr:rowOff>9525</xdr:rowOff>
    </xdr:from>
    <xdr:to>
      <xdr:col>2</xdr:col>
      <xdr:colOff>1647825</xdr:colOff>
      <xdr:row>312</xdr:row>
      <xdr:rowOff>9525</xdr:rowOff>
    </xdr:to>
    <xdr:sp>
      <xdr:nvSpPr>
        <xdr:cNvPr id="59" name="Line 70"/>
        <xdr:cNvSpPr>
          <a:spLocks/>
        </xdr:cNvSpPr>
      </xdr:nvSpPr>
      <xdr:spPr>
        <a:xfrm>
          <a:off x="247650" y="35652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298</xdr:row>
      <xdr:rowOff>28575</xdr:rowOff>
    </xdr:from>
    <xdr:to>
      <xdr:col>3</xdr:col>
      <xdr:colOff>142875</xdr:colOff>
      <xdr:row>311</xdr:row>
      <xdr:rowOff>152400</xdr:rowOff>
    </xdr:to>
    <xdr:sp>
      <xdr:nvSpPr>
        <xdr:cNvPr id="60" name="Line 71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315</xdr:row>
      <xdr:rowOff>28575</xdr:rowOff>
    </xdr:from>
    <xdr:to>
      <xdr:col>3</xdr:col>
      <xdr:colOff>142875</xdr:colOff>
      <xdr:row>328</xdr:row>
      <xdr:rowOff>152400</xdr:rowOff>
    </xdr:to>
    <xdr:sp>
      <xdr:nvSpPr>
        <xdr:cNvPr id="61" name="Line 72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315</xdr:row>
      <xdr:rowOff>28575</xdr:rowOff>
    </xdr:from>
    <xdr:to>
      <xdr:col>3</xdr:col>
      <xdr:colOff>142875</xdr:colOff>
      <xdr:row>328</xdr:row>
      <xdr:rowOff>152400</xdr:rowOff>
    </xdr:to>
    <xdr:sp>
      <xdr:nvSpPr>
        <xdr:cNvPr id="62" name="Line 73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329</xdr:row>
      <xdr:rowOff>9525</xdr:rowOff>
    </xdr:from>
    <xdr:to>
      <xdr:col>2</xdr:col>
      <xdr:colOff>1647825</xdr:colOff>
      <xdr:row>329</xdr:row>
      <xdr:rowOff>9525</xdr:rowOff>
    </xdr:to>
    <xdr:sp>
      <xdr:nvSpPr>
        <xdr:cNvPr id="63" name="Line 74"/>
        <xdr:cNvSpPr>
          <a:spLocks/>
        </xdr:cNvSpPr>
      </xdr:nvSpPr>
      <xdr:spPr>
        <a:xfrm>
          <a:off x="247650" y="35652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315</xdr:row>
      <xdr:rowOff>28575</xdr:rowOff>
    </xdr:from>
    <xdr:to>
      <xdr:col>3</xdr:col>
      <xdr:colOff>142875</xdr:colOff>
      <xdr:row>328</xdr:row>
      <xdr:rowOff>152400</xdr:rowOff>
    </xdr:to>
    <xdr:sp>
      <xdr:nvSpPr>
        <xdr:cNvPr id="64" name="Line 75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333</xdr:row>
      <xdr:rowOff>28575</xdr:rowOff>
    </xdr:from>
    <xdr:to>
      <xdr:col>3</xdr:col>
      <xdr:colOff>142875</xdr:colOff>
      <xdr:row>346</xdr:row>
      <xdr:rowOff>152400</xdr:rowOff>
    </xdr:to>
    <xdr:sp>
      <xdr:nvSpPr>
        <xdr:cNvPr id="65" name="Line 76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333</xdr:row>
      <xdr:rowOff>28575</xdr:rowOff>
    </xdr:from>
    <xdr:to>
      <xdr:col>3</xdr:col>
      <xdr:colOff>142875</xdr:colOff>
      <xdr:row>346</xdr:row>
      <xdr:rowOff>152400</xdr:rowOff>
    </xdr:to>
    <xdr:sp>
      <xdr:nvSpPr>
        <xdr:cNvPr id="66" name="Line 77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347</xdr:row>
      <xdr:rowOff>9525</xdr:rowOff>
    </xdr:from>
    <xdr:to>
      <xdr:col>2</xdr:col>
      <xdr:colOff>1647825</xdr:colOff>
      <xdr:row>347</xdr:row>
      <xdr:rowOff>9525</xdr:rowOff>
    </xdr:to>
    <xdr:sp>
      <xdr:nvSpPr>
        <xdr:cNvPr id="67" name="Line 78"/>
        <xdr:cNvSpPr>
          <a:spLocks/>
        </xdr:cNvSpPr>
      </xdr:nvSpPr>
      <xdr:spPr>
        <a:xfrm>
          <a:off x="247650" y="35652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333</xdr:row>
      <xdr:rowOff>28575</xdr:rowOff>
    </xdr:from>
    <xdr:to>
      <xdr:col>3</xdr:col>
      <xdr:colOff>142875</xdr:colOff>
      <xdr:row>346</xdr:row>
      <xdr:rowOff>152400</xdr:rowOff>
    </xdr:to>
    <xdr:sp>
      <xdr:nvSpPr>
        <xdr:cNvPr id="68" name="Line 79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350</xdr:row>
      <xdr:rowOff>0</xdr:rowOff>
    </xdr:from>
    <xdr:to>
      <xdr:col>3</xdr:col>
      <xdr:colOff>142875</xdr:colOff>
      <xdr:row>350</xdr:row>
      <xdr:rowOff>0</xdr:rowOff>
    </xdr:to>
    <xdr:sp>
      <xdr:nvSpPr>
        <xdr:cNvPr id="69" name="Line 80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350</xdr:row>
      <xdr:rowOff>0</xdr:rowOff>
    </xdr:from>
    <xdr:to>
      <xdr:col>3</xdr:col>
      <xdr:colOff>142875</xdr:colOff>
      <xdr:row>350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350</xdr:row>
      <xdr:rowOff>0</xdr:rowOff>
    </xdr:from>
    <xdr:to>
      <xdr:col>3</xdr:col>
      <xdr:colOff>142875</xdr:colOff>
      <xdr:row>350</xdr:row>
      <xdr:rowOff>0</xdr:rowOff>
    </xdr:to>
    <xdr:sp>
      <xdr:nvSpPr>
        <xdr:cNvPr id="71" name="Line 83"/>
        <xdr:cNvSpPr>
          <a:spLocks/>
        </xdr:cNvSpPr>
      </xdr:nvSpPr>
      <xdr:spPr>
        <a:xfrm flipH="1" flipV="1">
          <a:off x="2362200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28575</xdr:rowOff>
    </xdr:from>
    <xdr:to>
      <xdr:col>3</xdr:col>
      <xdr:colOff>0</xdr:colOff>
      <xdr:row>25</xdr:row>
      <xdr:rowOff>28575</xdr:rowOff>
    </xdr:to>
    <xdr:sp>
      <xdr:nvSpPr>
        <xdr:cNvPr id="72" name="Line 22"/>
        <xdr:cNvSpPr>
          <a:spLocks/>
        </xdr:cNvSpPr>
      </xdr:nvSpPr>
      <xdr:spPr>
        <a:xfrm>
          <a:off x="276225" y="4514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28575</xdr:rowOff>
    </xdr:from>
    <xdr:to>
      <xdr:col>3</xdr:col>
      <xdr:colOff>142875</xdr:colOff>
      <xdr:row>24</xdr:row>
      <xdr:rowOff>152400</xdr:rowOff>
    </xdr:to>
    <xdr:sp>
      <xdr:nvSpPr>
        <xdr:cNvPr id="73" name="Line 23"/>
        <xdr:cNvSpPr>
          <a:spLocks/>
        </xdr:cNvSpPr>
      </xdr:nvSpPr>
      <xdr:spPr>
        <a:xfrm flipH="1" flipV="1">
          <a:off x="2362200" y="21145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28575</xdr:rowOff>
    </xdr:from>
    <xdr:to>
      <xdr:col>3</xdr:col>
      <xdr:colOff>142875</xdr:colOff>
      <xdr:row>48</xdr:row>
      <xdr:rowOff>152400</xdr:rowOff>
    </xdr:to>
    <xdr:sp>
      <xdr:nvSpPr>
        <xdr:cNvPr id="74" name="Line 86"/>
        <xdr:cNvSpPr>
          <a:spLocks/>
        </xdr:cNvSpPr>
      </xdr:nvSpPr>
      <xdr:spPr>
        <a:xfrm flipH="1" flipV="1">
          <a:off x="2362200" y="56959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28575</xdr:rowOff>
    </xdr:from>
    <xdr:to>
      <xdr:col>3</xdr:col>
      <xdr:colOff>142875</xdr:colOff>
      <xdr:row>48</xdr:row>
      <xdr:rowOff>152400</xdr:rowOff>
    </xdr:to>
    <xdr:sp>
      <xdr:nvSpPr>
        <xdr:cNvPr id="75" name="Line 87"/>
        <xdr:cNvSpPr>
          <a:spLocks/>
        </xdr:cNvSpPr>
      </xdr:nvSpPr>
      <xdr:spPr>
        <a:xfrm flipH="1" flipV="1">
          <a:off x="2362200" y="56959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57</xdr:row>
      <xdr:rowOff>28575</xdr:rowOff>
    </xdr:from>
    <xdr:to>
      <xdr:col>3</xdr:col>
      <xdr:colOff>142875</xdr:colOff>
      <xdr:row>70</xdr:row>
      <xdr:rowOff>152400</xdr:rowOff>
    </xdr:to>
    <xdr:sp>
      <xdr:nvSpPr>
        <xdr:cNvPr id="76" name="Line 88"/>
        <xdr:cNvSpPr>
          <a:spLocks/>
        </xdr:cNvSpPr>
      </xdr:nvSpPr>
      <xdr:spPr>
        <a:xfrm flipH="1" flipV="1">
          <a:off x="2362200" y="94488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57</xdr:row>
      <xdr:rowOff>28575</xdr:rowOff>
    </xdr:from>
    <xdr:to>
      <xdr:col>3</xdr:col>
      <xdr:colOff>142875</xdr:colOff>
      <xdr:row>70</xdr:row>
      <xdr:rowOff>152400</xdr:rowOff>
    </xdr:to>
    <xdr:sp>
      <xdr:nvSpPr>
        <xdr:cNvPr id="77" name="Line 89"/>
        <xdr:cNvSpPr>
          <a:spLocks/>
        </xdr:cNvSpPr>
      </xdr:nvSpPr>
      <xdr:spPr>
        <a:xfrm flipH="1" flipV="1">
          <a:off x="2362200" y="94488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70</xdr:row>
      <xdr:rowOff>123825</xdr:rowOff>
    </xdr:from>
    <xdr:to>
      <xdr:col>3</xdr:col>
      <xdr:colOff>0</xdr:colOff>
      <xdr:row>70</xdr:row>
      <xdr:rowOff>123825</xdr:rowOff>
    </xdr:to>
    <xdr:sp>
      <xdr:nvSpPr>
        <xdr:cNvPr id="78" name="Line 90"/>
        <xdr:cNvSpPr>
          <a:spLocks/>
        </xdr:cNvSpPr>
      </xdr:nvSpPr>
      <xdr:spPr>
        <a:xfrm>
          <a:off x="247650" y="117729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57</xdr:row>
      <xdr:rowOff>28575</xdr:rowOff>
    </xdr:from>
    <xdr:to>
      <xdr:col>3</xdr:col>
      <xdr:colOff>142875</xdr:colOff>
      <xdr:row>70</xdr:row>
      <xdr:rowOff>152400</xdr:rowOff>
    </xdr:to>
    <xdr:sp>
      <xdr:nvSpPr>
        <xdr:cNvPr id="79" name="Line 91"/>
        <xdr:cNvSpPr>
          <a:spLocks/>
        </xdr:cNvSpPr>
      </xdr:nvSpPr>
      <xdr:spPr>
        <a:xfrm flipH="1" flipV="1">
          <a:off x="2362200" y="94488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74</xdr:row>
      <xdr:rowOff>28575</xdr:rowOff>
    </xdr:from>
    <xdr:to>
      <xdr:col>3</xdr:col>
      <xdr:colOff>142875</xdr:colOff>
      <xdr:row>87</xdr:row>
      <xdr:rowOff>152400</xdr:rowOff>
    </xdr:to>
    <xdr:sp>
      <xdr:nvSpPr>
        <xdr:cNvPr id="80" name="Line 92"/>
        <xdr:cNvSpPr>
          <a:spLocks/>
        </xdr:cNvSpPr>
      </xdr:nvSpPr>
      <xdr:spPr>
        <a:xfrm flipH="1" flipV="1">
          <a:off x="2362200" y="123634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74</xdr:row>
      <xdr:rowOff>28575</xdr:rowOff>
    </xdr:from>
    <xdr:to>
      <xdr:col>3</xdr:col>
      <xdr:colOff>142875</xdr:colOff>
      <xdr:row>87</xdr:row>
      <xdr:rowOff>152400</xdr:rowOff>
    </xdr:to>
    <xdr:sp>
      <xdr:nvSpPr>
        <xdr:cNvPr id="81" name="Line 93"/>
        <xdr:cNvSpPr>
          <a:spLocks/>
        </xdr:cNvSpPr>
      </xdr:nvSpPr>
      <xdr:spPr>
        <a:xfrm flipH="1" flipV="1">
          <a:off x="2362200" y="123634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88</xdr:row>
      <xdr:rowOff>9525</xdr:rowOff>
    </xdr:from>
    <xdr:to>
      <xdr:col>2</xdr:col>
      <xdr:colOff>1647825</xdr:colOff>
      <xdr:row>88</xdr:row>
      <xdr:rowOff>9525</xdr:rowOff>
    </xdr:to>
    <xdr:sp>
      <xdr:nvSpPr>
        <xdr:cNvPr id="82" name="Line 94"/>
        <xdr:cNvSpPr>
          <a:spLocks/>
        </xdr:cNvSpPr>
      </xdr:nvSpPr>
      <xdr:spPr>
        <a:xfrm>
          <a:off x="247650" y="147447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74</xdr:row>
      <xdr:rowOff>28575</xdr:rowOff>
    </xdr:from>
    <xdr:to>
      <xdr:col>3</xdr:col>
      <xdr:colOff>142875</xdr:colOff>
      <xdr:row>87</xdr:row>
      <xdr:rowOff>152400</xdr:rowOff>
    </xdr:to>
    <xdr:sp>
      <xdr:nvSpPr>
        <xdr:cNvPr id="83" name="Line 95"/>
        <xdr:cNvSpPr>
          <a:spLocks/>
        </xdr:cNvSpPr>
      </xdr:nvSpPr>
      <xdr:spPr>
        <a:xfrm flipH="1" flipV="1">
          <a:off x="2362200" y="123634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93</xdr:row>
      <xdr:rowOff>28575</xdr:rowOff>
    </xdr:from>
    <xdr:to>
      <xdr:col>3</xdr:col>
      <xdr:colOff>142875</xdr:colOff>
      <xdr:row>106</xdr:row>
      <xdr:rowOff>152400</xdr:rowOff>
    </xdr:to>
    <xdr:sp>
      <xdr:nvSpPr>
        <xdr:cNvPr id="84" name="Line 96"/>
        <xdr:cNvSpPr>
          <a:spLocks/>
        </xdr:cNvSpPr>
      </xdr:nvSpPr>
      <xdr:spPr>
        <a:xfrm flipH="1" flipV="1">
          <a:off x="2362200" y="15621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93</xdr:row>
      <xdr:rowOff>28575</xdr:rowOff>
    </xdr:from>
    <xdr:to>
      <xdr:col>3</xdr:col>
      <xdr:colOff>142875</xdr:colOff>
      <xdr:row>106</xdr:row>
      <xdr:rowOff>152400</xdr:rowOff>
    </xdr:to>
    <xdr:sp>
      <xdr:nvSpPr>
        <xdr:cNvPr id="85" name="Line 97"/>
        <xdr:cNvSpPr>
          <a:spLocks/>
        </xdr:cNvSpPr>
      </xdr:nvSpPr>
      <xdr:spPr>
        <a:xfrm flipH="1" flipV="1">
          <a:off x="2362200" y="15621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93</xdr:row>
      <xdr:rowOff>28575</xdr:rowOff>
    </xdr:from>
    <xdr:to>
      <xdr:col>3</xdr:col>
      <xdr:colOff>142875</xdr:colOff>
      <xdr:row>106</xdr:row>
      <xdr:rowOff>152400</xdr:rowOff>
    </xdr:to>
    <xdr:sp>
      <xdr:nvSpPr>
        <xdr:cNvPr id="86" name="Line 99"/>
        <xdr:cNvSpPr>
          <a:spLocks/>
        </xdr:cNvSpPr>
      </xdr:nvSpPr>
      <xdr:spPr>
        <a:xfrm flipH="1" flipV="1">
          <a:off x="2362200" y="15621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28575</xdr:rowOff>
    </xdr:from>
    <xdr:to>
      <xdr:col>3</xdr:col>
      <xdr:colOff>142875</xdr:colOff>
      <xdr:row>126</xdr:row>
      <xdr:rowOff>152400</xdr:rowOff>
    </xdr:to>
    <xdr:sp>
      <xdr:nvSpPr>
        <xdr:cNvPr id="87" name="Line 100"/>
        <xdr:cNvSpPr>
          <a:spLocks/>
        </xdr:cNvSpPr>
      </xdr:nvSpPr>
      <xdr:spPr>
        <a:xfrm flipH="1" flipV="1">
          <a:off x="2362200" y="19050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28575</xdr:rowOff>
    </xdr:from>
    <xdr:to>
      <xdr:col>3</xdr:col>
      <xdr:colOff>142875</xdr:colOff>
      <xdr:row>126</xdr:row>
      <xdr:rowOff>152400</xdr:rowOff>
    </xdr:to>
    <xdr:sp>
      <xdr:nvSpPr>
        <xdr:cNvPr id="88" name="Line 101"/>
        <xdr:cNvSpPr>
          <a:spLocks/>
        </xdr:cNvSpPr>
      </xdr:nvSpPr>
      <xdr:spPr>
        <a:xfrm flipH="1" flipV="1">
          <a:off x="2362200" y="19050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127</xdr:row>
      <xdr:rowOff>9525</xdr:rowOff>
    </xdr:from>
    <xdr:to>
      <xdr:col>2</xdr:col>
      <xdr:colOff>1647825</xdr:colOff>
      <xdr:row>127</xdr:row>
      <xdr:rowOff>9525</xdr:rowOff>
    </xdr:to>
    <xdr:sp>
      <xdr:nvSpPr>
        <xdr:cNvPr id="89" name="Line 102"/>
        <xdr:cNvSpPr>
          <a:spLocks/>
        </xdr:cNvSpPr>
      </xdr:nvSpPr>
      <xdr:spPr>
        <a:xfrm>
          <a:off x="247650" y="21431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28575</xdr:rowOff>
    </xdr:from>
    <xdr:to>
      <xdr:col>3</xdr:col>
      <xdr:colOff>142875</xdr:colOff>
      <xdr:row>126</xdr:row>
      <xdr:rowOff>152400</xdr:rowOff>
    </xdr:to>
    <xdr:sp>
      <xdr:nvSpPr>
        <xdr:cNvPr id="90" name="Line 103"/>
        <xdr:cNvSpPr>
          <a:spLocks/>
        </xdr:cNvSpPr>
      </xdr:nvSpPr>
      <xdr:spPr>
        <a:xfrm flipH="1" flipV="1">
          <a:off x="2362200" y="19050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133</xdr:row>
      <xdr:rowOff>28575</xdr:rowOff>
    </xdr:from>
    <xdr:to>
      <xdr:col>3</xdr:col>
      <xdr:colOff>142875</xdr:colOff>
      <xdr:row>146</xdr:row>
      <xdr:rowOff>152400</xdr:rowOff>
    </xdr:to>
    <xdr:sp>
      <xdr:nvSpPr>
        <xdr:cNvPr id="91" name="Line 104"/>
        <xdr:cNvSpPr>
          <a:spLocks/>
        </xdr:cNvSpPr>
      </xdr:nvSpPr>
      <xdr:spPr>
        <a:xfrm flipH="1" flipV="1">
          <a:off x="2362200" y="22479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133</xdr:row>
      <xdr:rowOff>28575</xdr:rowOff>
    </xdr:from>
    <xdr:to>
      <xdr:col>3</xdr:col>
      <xdr:colOff>142875</xdr:colOff>
      <xdr:row>146</xdr:row>
      <xdr:rowOff>152400</xdr:rowOff>
    </xdr:to>
    <xdr:sp>
      <xdr:nvSpPr>
        <xdr:cNvPr id="92" name="Line 105"/>
        <xdr:cNvSpPr>
          <a:spLocks/>
        </xdr:cNvSpPr>
      </xdr:nvSpPr>
      <xdr:spPr>
        <a:xfrm flipH="1" flipV="1">
          <a:off x="2362200" y="22479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147</xdr:row>
      <xdr:rowOff>9525</xdr:rowOff>
    </xdr:from>
    <xdr:to>
      <xdr:col>2</xdr:col>
      <xdr:colOff>1647825</xdr:colOff>
      <xdr:row>147</xdr:row>
      <xdr:rowOff>9525</xdr:rowOff>
    </xdr:to>
    <xdr:sp>
      <xdr:nvSpPr>
        <xdr:cNvPr id="93" name="Line 106"/>
        <xdr:cNvSpPr>
          <a:spLocks/>
        </xdr:cNvSpPr>
      </xdr:nvSpPr>
      <xdr:spPr>
        <a:xfrm>
          <a:off x="247650" y="24860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133</xdr:row>
      <xdr:rowOff>28575</xdr:rowOff>
    </xdr:from>
    <xdr:to>
      <xdr:col>3</xdr:col>
      <xdr:colOff>142875</xdr:colOff>
      <xdr:row>146</xdr:row>
      <xdr:rowOff>152400</xdr:rowOff>
    </xdr:to>
    <xdr:sp>
      <xdr:nvSpPr>
        <xdr:cNvPr id="94" name="Line 107"/>
        <xdr:cNvSpPr>
          <a:spLocks/>
        </xdr:cNvSpPr>
      </xdr:nvSpPr>
      <xdr:spPr>
        <a:xfrm flipH="1" flipV="1">
          <a:off x="2362200" y="224790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150</xdr:row>
      <xdr:rowOff>28575</xdr:rowOff>
    </xdr:from>
    <xdr:to>
      <xdr:col>3</xdr:col>
      <xdr:colOff>142875</xdr:colOff>
      <xdr:row>163</xdr:row>
      <xdr:rowOff>152400</xdr:rowOff>
    </xdr:to>
    <xdr:sp>
      <xdr:nvSpPr>
        <xdr:cNvPr id="95" name="Line 108"/>
        <xdr:cNvSpPr>
          <a:spLocks/>
        </xdr:cNvSpPr>
      </xdr:nvSpPr>
      <xdr:spPr>
        <a:xfrm flipH="1" flipV="1">
          <a:off x="2362200" y="253936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150</xdr:row>
      <xdr:rowOff>28575</xdr:rowOff>
    </xdr:from>
    <xdr:to>
      <xdr:col>3</xdr:col>
      <xdr:colOff>142875</xdr:colOff>
      <xdr:row>163</xdr:row>
      <xdr:rowOff>152400</xdr:rowOff>
    </xdr:to>
    <xdr:sp>
      <xdr:nvSpPr>
        <xdr:cNvPr id="96" name="Line 109"/>
        <xdr:cNvSpPr>
          <a:spLocks/>
        </xdr:cNvSpPr>
      </xdr:nvSpPr>
      <xdr:spPr>
        <a:xfrm flipH="1" flipV="1">
          <a:off x="2362200" y="253936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164</xdr:row>
      <xdr:rowOff>9525</xdr:rowOff>
    </xdr:from>
    <xdr:to>
      <xdr:col>2</xdr:col>
      <xdr:colOff>1647825</xdr:colOff>
      <xdr:row>164</xdr:row>
      <xdr:rowOff>9525</xdr:rowOff>
    </xdr:to>
    <xdr:sp>
      <xdr:nvSpPr>
        <xdr:cNvPr id="97" name="Line 110"/>
        <xdr:cNvSpPr>
          <a:spLocks/>
        </xdr:cNvSpPr>
      </xdr:nvSpPr>
      <xdr:spPr>
        <a:xfrm>
          <a:off x="247650" y="277749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150</xdr:row>
      <xdr:rowOff>28575</xdr:rowOff>
    </xdr:from>
    <xdr:to>
      <xdr:col>3</xdr:col>
      <xdr:colOff>142875</xdr:colOff>
      <xdr:row>163</xdr:row>
      <xdr:rowOff>152400</xdr:rowOff>
    </xdr:to>
    <xdr:sp>
      <xdr:nvSpPr>
        <xdr:cNvPr id="98" name="Line 111"/>
        <xdr:cNvSpPr>
          <a:spLocks/>
        </xdr:cNvSpPr>
      </xdr:nvSpPr>
      <xdr:spPr>
        <a:xfrm flipH="1" flipV="1">
          <a:off x="2362200" y="253936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58</xdr:row>
      <xdr:rowOff>133350</xdr:rowOff>
    </xdr:from>
    <xdr:to>
      <xdr:col>2</xdr:col>
      <xdr:colOff>1076325</xdr:colOff>
      <xdr:row>68</xdr:row>
      <xdr:rowOff>104775</xdr:rowOff>
    </xdr:to>
    <xdr:pic>
      <xdr:nvPicPr>
        <xdr:cNvPr id="99" name="Picture 14" descr="http://www.voz.indau.ru/images/type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 flipH="1">
          <a:off x="876300" y="9725025"/>
          <a:ext cx="771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75</xdr:row>
      <xdr:rowOff>152400</xdr:rowOff>
    </xdr:from>
    <xdr:to>
      <xdr:col>2</xdr:col>
      <xdr:colOff>1104900</xdr:colOff>
      <xdr:row>86</xdr:row>
      <xdr:rowOff>76200</xdr:rowOff>
    </xdr:to>
    <xdr:pic>
      <xdr:nvPicPr>
        <xdr:cNvPr id="100" name="Picture 14" descr="http://www.voz.indau.ru/images/type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0" y="12658725"/>
          <a:ext cx="819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136</xdr:row>
      <xdr:rowOff>114300</xdr:rowOff>
    </xdr:from>
    <xdr:to>
      <xdr:col>2</xdr:col>
      <xdr:colOff>1104900</xdr:colOff>
      <xdr:row>142</xdr:row>
      <xdr:rowOff>133350</xdr:rowOff>
    </xdr:to>
    <xdr:pic>
      <xdr:nvPicPr>
        <xdr:cNvPr id="101" name="Picture 14" descr="http://www.voz.indau.ru/images/type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 flipH="1">
          <a:off x="895350" y="23079075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191</xdr:row>
      <xdr:rowOff>161925</xdr:rowOff>
    </xdr:from>
    <xdr:to>
      <xdr:col>2</xdr:col>
      <xdr:colOff>1209675</xdr:colOff>
      <xdr:row>199</xdr:row>
      <xdr:rowOff>133350</xdr:rowOff>
    </xdr:to>
    <xdr:pic>
      <xdr:nvPicPr>
        <xdr:cNvPr id="102" name="Picture 14" descr="http://www.voz.indau.ru/images/type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1050" y="29470350"/>
          <a:ext cx="1000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211</xdr:row>
      <xdr:rowOff>57150</xdr:rowOff>
    </xdr:from>
    <xdr:to>
      <xdr:col>2</xdr:col>
      <xdr:colOff>1495425</xdr:colOff>
      <xdr:row>217</xdr:row>
      <xdr:rowOff>85725</xdr:rowOff>
    </xdr:to>
    <xdr:pic>
      <xdr:nvPicPr>
        <xdr:cNvPr id="103" name="Picture 32" descr="http://www.voz.indau.ru/images/type15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2900" y="32794575"/>
          <a:ext cx="1724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153</xdr:row>
      <xdr:rowOff>142875</xdr:rowOff>
    </xdr:from>
    <xdr:to>
      <xdr:col>2</xdr:col>
      <xdr:colOff>1495425</xdr:colOff>
      <xdr:row>160</xdr:row>
      <xdr:rowOff>0</xdr:rowOff>
    </xdr:to>
    <xdr:pic>
      <xdr:nvPicPr>
        <xdr:cNvPr id="104" name="Picture 32" descr="http://www.voz.indau.ru/images/type15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 flipH="1">
          <a:off x="371475" y="2602230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14</xdr:row>
      <xdr:rowOff>133350</xdr:rowOff>
    </xdr:from>
    <xdr:to>
      <xdr:col>2</xdr:col>
      <xdr:colOff>1476375</xdr:colOff>
      <xdr:row>20</xdr:row>
      <xdr:rowOff>161925</xdr:rowOff>
    </xdr:to>
    <xdr:pic>
      <xdr:nvPicPr>
        <xdr:cNvPr id="105" name="Picture 32" descr="http://www.voz.indau.ru/images/type15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 flipH="1">
          <a:off x="371475" y="2733675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39</xdr:row>
      <xdr:rowOff>38100</xdr:rowOff>
    </xdr:from>
    <xdr:to>
      <xdr:col>2</xdr:col>
      <xdr:colOff>1514475</xdr:colOff>
      <xdr:row>45</xdr:row>
      <xdr:rowOff>66675</xdr:rowOff>
    </xdr:to>
    <xdr:pic>
      <xdr:nvPicPr>
        <xdr:cNvPr id="106" name="Picture 32" descr="http://www.voz.indau.ru/images/type15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00050" y="6391275"/>
          <a:ext cx="1685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96</xdr:row>
      <xdr:rowOff>66675</xdr:rowOff>
    </xdr:from>
    <xdr:to>
      <xdr:col>2</xdr:col>
      <xdr:colOff>1495425</xdr:colOff>
      <xdr:row>102</xdr:row>
      <xdr:rowOff>95250</xdr:rowOff>
    </xdr:to>
    <xdr:pic>
      <xdr:nvPicPr>
        <xdr:cNvPr id="107" name="Picture 32" descr="http://www.voz.indau.ru/images/type15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 flipH="1">
          <a:off x="400050" y="16173450"/>
          <a:ext cx="1666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116</xdr:row>
      <xdr:rowOff>85725</xdr:rowOff>
    </xdr:from>
    <xdr:to>
      <xdr:col>2</xdr:col>
      <xdr:colOff>1514475</xdr:colOff>
      <xdr:row>122</xdr:row>
      <xdr:rowOff>114300</xdr:rowOff>
    </xdr:to>
    <xdr:pic>
      <xdr:nvPicPr>
        <xdr:cNvPr id="108" name="Picture 32" descr="http://www.voz.indau.ru/images/type15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00050" y="19621500"/>
          <a:ext cx="1685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2"/>
  <sheetViews>
    <sheetView tabSelected="1" workbookViewId="0" topLeftCell="A1">
      <selection activeCell="M5" sqref="M5:M6"/>
    </sheetView>
  </sheetViews>
  <sheetFormatPr defaultColWidth="9.00390625" defaultRowHeight="12.75"/>
  <cols>
    <col min="1" max="1" width="2.625" style="1" customWidth="1"/>
    <col min="2" max="2" width="4.875" style="1" customWidth="1"/>
    <col min="3" max="3" width="21.625" style="1" customWidth="1"/>
    <col min="4" max="4" width="6.125" style="1" customWidth="1"/>
    <col min="5" max="5" width="2.25390625" style="1" customWidth="1"/>
    <col min="6" max="6" width="13.125" style="1" customWidth="1"/>
    <col min="7" max="9" width="3.75390625" style="1" customWidth="1"/>
    <col min="10" max="10" width="11.125" style="1" customWidth="1"/>
    <col min="11" max="11" width="6.125" style="1" customWidth="1"/>
    <col min="12" max="12" width="20.75390625" style="1" customWidth="1"/>
    <col min="13" max="16384" width="9.125" style="9" customWidth="1"/>
  </cols>
  <sheetData>
    <row r="2" spans="2:12" ht="13.5">
      <c r="B2" s="10"/>
      <c r="C2" s="126" t="s">
        <v>92</v>
      </c>
      <c r="D2" s="127"/>
      <c r="E2" s="127"/>
      <c r="F2" s="127"/>
      <c r="G2" s="127"/>
      <c r="H2" s="127"/>
      <c r="I2" s="127"/>
      <c r="J2" s="127"/>
      <c r="K2" s="128"/>
      <c r="L2" s="10"/>
    </row>
    <row r="3" spans="2:12" ht="13.5">
      <c r="B3" s="10"/>
      <c r="C3" s="129"/>
      <c r="D3" s="130"/>
      <c r="E3" s="130"/>
      <c r="F3" s="130"/>
      <c r="G3" s="130"/>
      <c r="H3" s="130"/>
      <c r="I3" s="130"/>
      <c r="J3" s="130"/>
      <c r="K3" s="131"/>
      <c r="L3" s="10"/>
    </row>
    <row r="6" spans="1:12" s="12" customFormat="1" ht="13.5">
      <c r="A6" s="4"/>
      <c r="B6" s="86" t="s">
        <v>0</v>
      </c>
      <c r="C6" s="86"/>
      <c r="D6" s="132"/>
      <c r="E6" s="132"/>
      <c r="F6" s="132"/>
      <c r="G6" s="132"/>
      <c r="H6" s="132"/>
      <c r="I6" s="132"/>
      <c r="J6" s="132"/>
      <c r="K6" s="132"/>
      <c r="L6" s="132"/>
    </row>
    <row r="7" spans="1:12" s="13" customFormat="1" ht="31.5" customHeight="1">
      <c r="A7" s="4"/>
      <c r="B7" s="86" t="s">
        <v>1</v>
      </c>
      <c r="C7" s="86"/>
      <c r="D7" s="133"/>
      <c r="E7" s="134"/>
      <c r="F7" s="134"/>
      <c r="G7" s="134"/>
      <c r="H7" s="134"/>
      <c r="I7" s="134"/>
      <c r="J7" s="134"/>
      <c r="K7" s="134"/>
      <c r="L7" s="134"/>
    </row>
    <row r="8" spans="1:12" s="14" customFormat="1" ht="13.5">
      <c r="A8" s="4"/>
      <c r="B8" s="86" t="s">
        <v>2</v>
      </c>
      <c r="C8" s="86"/>
      <c r="D8" s="125"/>
      <c r="E8" s="125"/>
      <c r="F8" s="125"/>
      <c r="G8" s="125"/>
      <c r="H8" s="125"/>
      <c r="I8" s="125"/>
      <c r="J8" s="125"/>
      <c r="K8" s="125"/>
      <c r="L8" s="125"/>
    </row>
    <row r="10" spans="1:12" s="15" customFormat="1" ht="13.5">
      <c r="A10" s="113" t="s">
        <v>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ht="13.5">
      <c r="C11" s="82" t="s">
        <v>98</v>
      </c>
    </row>
    <row r="12" spans="1:12" ht="13.5" customHeight="1">
      <c r="A12" s="16"/>
      <c r="B12" s="78"/>
      <c r="C12" s="78"/>
      <c r="D12" s="79">
        <v>1500</v>
      </c>
      <c r="F12" s="80" t="s">
        <v>4</v>
      </c>
      <c r="G12" s="80"/>
      <c r="H12" s="80"/>
      <c r="I12" s="80"/>
      <c r="J12" s="80"/>
      <c r="K12" s="80"/>
      <c r="L12" s="80"/>
    </row>
    <row r="13" spans="1:12" ht="13.5">
      <c r="A13" s="16"/>
      <c r="B13" s="78"/>
      <c r="C13" s="78"/>
      <c r="D13" s="79"/>
      <c r="F13" s="18"/>
      <c r="G13" s="18"/>
      <c r="H13" s="18"/>
      <c r="I13" s="18"/>
      <c r="J13" s="18"/>
      <c r="K13" s="18"/>
      <c r="L13" s="18"/>
    </row>
    <row r="14" spans="1:12" ht="13.5">
      <c r="A14" s="16"/>
      <c r="B14" s="78"/>
      <c r="C14" s="78"/>
      <c r="D14" s="79"/>
      <c r="F14" s="104" t="s">
        <v>5</v>
      </c>
      <c r="G14" s="106"/>
      <c r="H14" s="94" t="s">
        <v>87</v>
      </c>
      <c r="I14" s="96"/>
      <c r="J14" s="96"/>
      <c r="K14" s="96"/>
      <c r="L14" s="95"/>
    </row>
    <row r="15" spans="1:12" ht="13.5">
      <c r="A15" s="16"/>
      <c r="B15" s="78"/>
      <c r="C15" s="78"/>
      <c r="D15" s="79"/>
      <c r="F15" s="104" t="s">
        <v>6</v>
      </c>
      <c r="G15" s="106"/>
      <c r="H15" s="104" t="s">
        <v>7</v>
      </c>
      <c r="I15" s="105"/>
      <c r="J15" s="105"/>
      <c r="K15" s="105"/>
      <c r="L15" s="106"/>
    </row>
    <row r="16" spans="1:12" ht="13.5">
      <c r="A16" s="16"/>
      <c r="B16" s="78"/>
      <c r="C16" s="78"/>
      <c r="D16" s="79"/>
      <c r="F16" s="104" t="s">
        <v>8</v>
      </c>
      <c r="G16" s="106"/>
      <c r="H16" s="104" t="s">
        <v>89</v>
      </c>
      <c r="I16" s="105"/>
      <c r="J16" s="105"/>
      <c r="K16" s="105"/>
      <c r="L16" s="106"/>
    </row>
    <row r="17" spans="2:12" ht="13.5">
      <c r="B17" s="78"/>
      <c r="C17" s="78"/>
      <c r="D17" s="79"/>
      <c r="F17" s="104" t="s">
        <v>9</v>
      </c>
      <c r="G17" s="106"/>
      <c r="H17" s="104" t="s">
        <v>10</v>
      </c>
      <c r="I17" s="105"/>
      <c r="J17" s="105"/>
      <c r="K17" s="105"/>
      <c r="L17" s="106"/>
    </row>
    <row r="18" spans="2:12" ht="13.5">
      <c r="B18" s="78"/>
      <c r="C18" s="78"/>
      <c r="D18" s="79"/>
      <c r="F18" s="104" t="s">
        <v>11</v>
      </c>
      <c r="G18" s="106"/>
      <c r="H18" s="94" t="s">
        <v>12</v>
      </c>
      <c r="I18" s="96"/>
      <c r="J18" s="96"/>
      <c r="K18" s="96"/>
      <c r="L18" s="95"/>
    </row>
    <row r="19" spans="2:12" ht="13.5">
      <c r="B19" s="78"/>
      <c r="C19" s="78"/>
      <c r="D19" s="79"/>
      <c r="F19" s="104" t="s">
        <v>13</v>
      </c>
      <c r="G19" s="106"/>
      <c r="H19" s="104" t="s">
        <v>14</v>
      </c>
      <c r="I19" s="105"/>
      <c r="J19" s="105"/>
      <c r="K19" s="105"/>
      <c r="L19" s="106"/>
    </row>
    <row r="20" spans="2:12" ht="13.5">
      <c r="B20" s="78"/>
      <c r="C20" s="78"/>
      <c r="D20" s="79"/>
      <c r="F20" s="104" t="s">
        <v>15</v>
      </c>
      <c r="G20" s="106"/>
      <c r="H20" s="110" t="s">
        <v>88</v>
      </c>
      <c r="I20" s="111"/>
      <c r="J20" s="111"/>
      <c r="K20" s="111"/>
      <c r="L20" s="112"/>
    </row>
    <row r="21" spans="1:12" s="13" customFormat="1" ht="13.5">
      <c r="A21" s="1"/>
      <c r="B21" s="78"/>
      <c r="C21" s="78"/>
      <c r="D21" s="79"/>
      <c r="E21" s="1"/>
      <c r="F21" s="104" t="s">
        <v>16</v>
      </c>
      <c r="G21" s="106"/>
      <c r="H21" s="121">
        <v>1</v>
      </c>
      <c r="I21" s="122"/>
      <c r="J21" s="122"/>
      <c r="K21" s="122"/>
      <c r="L21" s="123"/>
    </row>
    <row r="22" spans="1:12" s="24" customFormat="1" ht="13.5">
      <c r="A22" s="1"/>
      <c r="B22" s="78"/>
      <c r="C22" s="78"/>
      <c r="D22" s="79"/>
      <c r="E22" s="1"/>
      <c r="F22" s="104" t="s">
        <v>17</v>
      </c>
      <c r="G22" s="106"/>
      <c r="H22" s="115">
        <f>D12*B26/1000/1000</f>
        <v>2.7</v>
      </c>
      <c r="I22" s="116"/>
      <c r="J22" s="116"/>
      <c r="K22" s="116"/>
      <c r="L22" s="117"/>
    </row>
    <row r="23" spans="1:12" s="13" customFormat="1" ht="13.5">
      <c r="A23" s="1"/>
      <c r="B23" s="78"/>
      <c r="C23" s="78"/>
      <c r="D23" s="79"/>
      <c r="E23" s="1"/>
      <c r="F23" s="104" t="s">
        <v>18</v>
      </c>
      <c r="G23" s="106"/>
      <c r="H23" s="118">
        <v>0</v>
      </c>
      <c r="I23" s="119"/>
      <c r="J23" s="119"/>
      <c r="K23" s="119"/>
      <c r="L23" s="120"/>
    </row>
    <row r="24" spans="2:12" ht="13.5">
      <c r="B24" s="78"/>
      <c r="C24" s="78"/>
      <c r="D24" s="79"/>
      <c r="F24" s="104"/>
      <c r="G24" s="106"/>
      <c r="H24" s="81"/>
      <c r="I24" s="69"/>
      <c r="J24" s="69"/>
      <c r="K24" s="69"/>
      <c r="L24" s="70"/>
    </row>
    <row r="25" spans="1:12" s="25" customFormat="1" ht="13.5">
      <c r="A25" s="1"/>
      <c r="B25" s="78"/>
      <c r="C25" s="78"/>
      <c r="D25" s="79"/>
      <c r="E25" s="1"/>
      <c r="F25" s="71" t="s">
        <v>19</v>
      </c>
      <c r="G25" s="72"/>
      <c r="H25" s="73">
        <f>H23*H21</f>
        <v>0</v>
      </c>
      <c r="I25" s="74"/>
      <c r="J25" s="74"/>
      <c r="K25" s="74"/>
      <c r="L25" s="114"/>
    </row>
    <row r="26" spans="2:3" ht="13.5">
      <c r="B26" s="75">
        <v>1800</v>
      </c>
      <c r="C26" s="75"/>
    </row>
    <row r="27" spans="2:12" ht="13.5">
      <c r="B27" s="26"/>
      <c r="C27" s="26"/>
      <c r="F27" s="76" t="s">
        <v>20</v>
      </c>
      <c r="G27" s="76"/>
      <c r="H27" s="124"/>
      <c r="I27" s="124"/>
      <c r="J27" s="124"/>
      <c r="K27" s="124"/>
      <c r="L27" s="124"/>
    </row>
    <row r="28" spans="2:12" ht="13.5" customHeight="1" hidden="1">
      <c r="B28" s="26"/>
      <c r="C28" s="26"/>
      <c r="F28" s="27"/>
      <c r="G28" s="27"/>
      <c r="H28" s="28"/>
      <c r="I28" s="28"/>
      <c r="J28" s="28"/>
      <c r="K28" s="28"/>
      <c r="L28" s="28"/>
    </row>
    <row r="29" spans="2:12" ht="13.5" customHeight="1" hidden="1">
      <c r="B29" s="26"/>
      <c r="C29" s="26"/>
      <c r="F29" s="27"/>
      <c r="G29" s="27"/>
      <c r="H29" s="28"/>
      <c r="I29" s="28"/>
      <c r="J29" s="28"/>
      <c r="K29" s="28"/>
      <c r="L29" s="28"/>
    </row>
    <row r="30" spans="2:12" ht="13.5" customHeight="1" hidden="1">
      <c r="B30" s="26"/>
      <c r="C30" s="26"/>
      <c r="F30" s="27"/>
      <c r="G30" s="27"/>
      <c r="H30" s="28"/>
      <c r="I30" s="28"/>
      <c r="J30" s="28"/>
      <c r="K30" s="28"/>
      <c r="L30" s="28"/>
    </row>
    <row r="31" spans="2:12" ht="13.5">
      <c r="B31" s="26"/>
      <c r="C31" s="26" t="s">
        <v>90</v>
      </c>
      <c r="F31" s="27"/>
      <c r="G31" s="27"/>
      <c r="H31" s="28"/>
      <c r="I31" s="28"/>
      <c r="J31" s="28"/>
      <c r="K31" s="28"/>
      <c r="L31" s="28"/>
    </row>
    <row r="32" spans="2:12" ht="13.5">
      <c r="B32" s="26"/>
      <c r="C32" s="26" t="s">
        <v>91</v>
      </c>
      <c r="F32" s="27"/>
      <c r="G32" s="27"/>
      <c r="H32" s="28"/>
      <c r="I32" s="28"/>
      <c r="J32" s="28"/>
      <c r="K32" s="28"/>
      <c r="L32" s="28"/>
    </row>
    <row r="33" spans="3:8" ht="13.5">
      <c r="C33" s="1" t="s">
        <v>96</v>
      </c>
      <c r="H33" s="1" t="s">
        <v>97</v>
      </c>
    </row>
    <row r="36" spans="1:12" ht="13.5" customHeight="1">
      <c r="A36" s="16"/>
      <c r="B36" s="78"/>
      <c r="C36" s="78"/>
      <c r="D36" s="79">
        <v>1500</v>
      </c>
      <c r="F36" s="80" t="s">
        <v>21</v>
      </c>
      <c r="G36" s="80"/>
      <c r="H36" s="80"/>
      <c r="I36" s="80"/>
      <c r="J36" s="80"/>
      <c r="K36" s="80"/>
      <c r="L36" s="80"/>
    </row>
    <row r="37" spans="1:12" ht="13.5">
      <c r="A37" s="16"/>
      <c r="B37" s="78"/>
      <c r="C37" s="78"/>
      <c r="D37" s="79"/>
      <c r="F37" s="18"/>
      <c r="G37" s="18"/>
      <c r="H37" s="18"/>
      <c r="I37" s="18"/>
      <c r="J37" s="18"/>
      <c r="K37" s="18"/>
      <c r="L37" s="18"/>
    </row>
    <row r="38" spans="1:12" ht="13.5">
      <c r="A38" s="16"/>
      <c r="B38" s="78"/>
      <c r="C38" s="78"/>
      <c r="D38" s="79"/>
      <c r="F38" s="104" t="s">
        <v>5</v>
      </c>
      <c r="G38" s="106"/>
      <c r="H38" s="94" t="s">
        <v>87</v>
      </c>
      <c r="I38" s="96"/>
      <c r="J38" s="96"/>
      <c r="K38" s="96"/>
      <c r="L38" s="95"/>
    </row>
    <row r="39" spans="1:12" ht="13.5">
      <c r="A39" s="16"/>
      <c r="B39" s="78"/>
      <c r="C39" s="78"/>
      <c r="D39" s="79"/>
      <c r="F39" s="104" t="s">
        <v>6</v>
      </c>
      <c r="G39" s="106"/>
      <c r="H39" s="104" t="s">
        <v>7</v>
      </c>
      <c r="I39" s="105"/>
      <c r="J39" s="105"/>
      <c r="K39" s="105"/>
      <c r="L39" s="106"/>
    </row>
    <row r="40" spans="1:12" ht="13.5">
      <c r="A40" s="16"/>
      <c r="B40" s="78"/>
      <c r="C40" s="78"/>
      <c r="D40" s="79"/>
      <c r="F40" s="104" t="s">
        <v>8</v>
      </c>
      <c r="G40" s="106"/>
      <c r="H40" s="104" t="s">
        <v>89</v>
      </c>
      <c r="I40" s="105"/>
      <c r="J40" s="105"/>
      <c r="K40" s="105"/>
      <c r="L40" s="106"/>
    </row>
    <row r="41" spans="2:12" ht="13.5">
      <c r="B41" s="78"/>
      <c r="C41" s="78"/>
      <c r="D41" s="79"/>
      <c r="F41" s="104" t="s">
        <v>9</v>
      </c>
      <c r="G41" s="106"/>
      <c r="H41" s="104" t="s">
        <v>10</v>
      </c>
      <c r="I41" s="105"/>
      <c r="J41" s="105"/>
      <c r="K41" s="105"/>
      <c r="L41" s="106"/>
    </row>
    <row r="42" spans="2:12" ht="13.5">
      <c r="B42" s="78"/>
      <c r="C42" s="78"/>
      <c r="D42" s="79"/>
      <c r="F42" s="104" t="s">
        <v>11</v>
      </c>
      <c r="G42" s="106"/>
      <c r="H42" s="94" t="s">
        <v>12</v>
      </c>
      <c r="I42" s="96"/>
      <c r="J42" s="96"/>
      <c r="K42" s="96"/>
      <c r="L42" s="95"/>
    </row>
    <row r="43" spans="2:12" ht="13.5">
      <c r="B43" s="78"/>
      <c r="C43" s="78"/>
      <c r="D43" s="79"/>
      <c r="F43" s="104" t="s">
        <v>13</v>
      </c>
      <c r="G43" s="106"/>
      <c r="H43" s="104" t="s">
        <v>14</v>
      </c>
      <c r="I43" s="105"/>
      <c r="J43" s="105"/>
      <c r="K43" s="105"/>
      <c r="L43" s="106"/>
    </row>
    <row r="44" spans="2:12" ht="13.5">
      <c r="B44" s="78"/>
      <c r="C44" s="78"/>
      <c r="D44" s="79"/>
      <c r="F44" s="104" t="s">
        <v>15</v>
      </c>
      <c r="G44" s="106"/>
      <c r="H44" s="110" t="s">
        <v>88</v>
      </c>
      <c r="I44" s="111"/>
      <c r="J44" s="111"/>
      <c r="K44" s="111"/>
      <c r="L44" s="112"/>
    </row>
    <row r="45" spans="1:12" s="13" customFormat="1" ht="13.5">
      <c r="A45" s="1"/>
      <c r="B45" s="78"/>
      <c r="C45" s="78"/>
      <c r="D45" s="79"/>
      <c r="E45" s="1"/>
      <c r="F45" s="104" t="s">
        <v>16</v>
      </c>
      <c r="G45" s="106"/>
      <c r="H45" s="121">
        <v>1</v>
      </c>
      <c r="I45" s="122"/>
      <c r="J45" s="122"/>
      <c r="K45" s="122"/>
      <c r="L45" s="123"/>
    </row>
    <row r="46" spans="1:12" s="24" customFormat="1" ht="13.5">
      <c r="A46" s="1"/>
      <c r="B46" s="78"/>
      <c r="C46" s="78"/>
      <c r="D46" s="79"/>
      <c r="E46" s="1"/>
      <c r="F46" s="104" t="s">
        <v>17</v>
      </c>
      <c r="G46" s="106"/>
      <c r="H46" s="115">
        <f>D36*B50/1000/1000</f>
        <v>2.7</v>
      </c>
      <c r="I46" s="116"/>
      <c r="J46" s="116"/>
      <c r="K46" s="116"/>
      <c r="L46" s="117"/>
    </row>
    <row r="47" spans="1:12" s="13" customFormat="1" ht="13.5">
      <c r="A47" s="1"/>
      <c r="B47" s="78"/>
      <c r="C47" s="78"/>
      <c r="D47" s="79"/>
      <c r="E47" s="1"/>
      <c r="F47" s="104" t="s">
        <v>18</v>
      </c>
      <c r="G47" s="106"/>
      <c r="H47" s="118">
        <v>0</v>
      </c>
      <c r="I47" s="119"/>
      <c r="J47" s="119"/>
      <c r="K47" s="119"/>
      <c r="L47" s="120"/>
    </row>
    <row r="48" spans="2:12" ht="13.5">
      <c r="B48" s="78"/>
      <c r="C48" s="78"/>
      <c r="D48" s="79"/>
      <c r="F48" s="104"/>
      <c r="G48" s="106"/>
      <c r="H48" s="81"/>
      <c r="I48" s="69"/>
      <c r="J48" s="69"/>
      <c r="K48" s="69"/>
      <c r="L48" s="70"/>
    </row>
    <row r="49" spans="1:12" s="25" customFormat="1" ht="13.5">
      <c r="A49" s="1"/>
      <c r="B49" s="78"/>
      <c r="C49" s="78"/>
      <c r="D49" s="79"/>
      <c r="E49" s="1"/>
      <c r="F49" s="71" t="s">
        <v>19</v>
      </c>
      <c r="G49" s="72"/>
      <c r="H49" s="73">
        <f>H47*H45</f>
        <v>0</v>
      </c>
      <c r="I49" s="74"/>
      <c r="J49" s="74"/>
      <c r="K49" s="74"/>
      <c r="L49" s="114"/>
    </row>
    <row r="50" spans="2:3" ht="13.5">
      <c r="B50" s="75">
        <v>1800</v>
      </c>
      <c r="C50" s="75"/>
    </row>
    <row r="51" spans="2:12" ht="13.5">
      <c r="B51" s="26"/>
      <c r="C51" s="26"/>
      <c r="F51" s="76" t="s">
        <v>20</v>
      </c>
      <c r="G51" s="76"/>
      <c r="H51" s="124"/>
      <c r="I51" s="124"/>
      <c r="J51" s="124"/>
      <c r="K51" s="124"/>
      <c r="L51" s="124"/>
    </row>
    <row r="52" spans="2:12" ht="13.5">
      <c r="B52" s="26"/>
      <c r="C52" s="26"/>
      <c r="F52" s="27"/>
      <c r="G52" s="27"/>
      <c r="H52" s="28"/>
      <c r="I52" s="28"/>
      <c r="J52" s="28"/>
      <c r="K52" s="28"/>
      <c r="L52" s="28"/>
    </row>
    <row r="53" spans="2:12" ht="13.5">
      <c r="B53" s="26"/>
      <c r="C53" s="26" t="s">
        <v>90</v>
      </c>
      <c r="F53" s="27"/>
      <c r="G53" s="27"/>
      <c r="H53" s="28"/>
      <c r="I53" s="28"/>
      <c r="J53" s="28"/>
      <c r="K53" s="28"/>
      <c r="L53" s="28"/>
    </row>
    <row r="54" spans="2:12" ht="13.5">
      <c r="B54" s="26"/>
      <c r="C54" s="26" t="s">
        <v>91</v>
      </c>
      <c r="F54" s="27"/>
      <c r="G54" s="27"/>
      <c r="H54" s="28"/>
      <c r="I54" s="28"/>
      <c r="J54" s="28"/>
      <c r="K54" s="28"/>
      <c r="L54" s="28"/>
    </row>
    <row r="55" spans="3:8" ht="13.5">
      <c r="C55" s="1" t="s">
        <v>96</v>
      </c>
      <c r="H55" s="1" t="s">
        <v>97</v>
      </c>
    </row>
    <row r="58" spans="1:12" ht="13.5" customHeight="1">
      <c r="A58" s="16"/>
      <c r="B58" s="78"/>
      <c r="C58" s="78"/>
      <c r="D58" s="79">
        <v>2000</v>
      </c>
      <c r="F58" s="80" t="s">
        <v>22</v>
      </c>
      <c r="G58" s="80"/>
      <c r="H58" s="80"/>
      <c r="I58" s="80"/>
      <c r="J58" s="80"/>
      <c r="K58" s="80"/>
      <c r="L58" s="80"/>
    </row>
    <row r="59" spans="1:12" ht="13.5">
      <c r="A59" s="16"/>
      <c r="B59" s="78"/>
      <c r="C59" s="78"/>
      <c r="D59" s="79"/>
      <c r="F59" s="18"/>
      <c r="G59" s="18"/>
      <c r="H59" s="18"/>
      <c r="I59" s="18"/>
      <c r="J59" s="18"/>
      <c r="K59" s="18"/>
      <c r="L59" s="18"/>
    </row>
    <row r="60" spans="1:12" ht="13.5">
      <c r="A60" s="16"/>
      <c r="B60" s="78"/>
      <c r="C60" s="78"/>
      <c r="D60" s="79"/>
      <c r="F60" s="104" t="s">
        <v>5</v>
      </c>
      <c r="G60" s="106"/>
      <c r="H60" s="94" t="s">
        <v>87</v>
      </c>
      <c r="I60" s="96"/>
      <c r="J60" s="96"/>
      <c r="K60" s="96"/>
      <c r="L60" s="95"/>
    </row>
    <row r="61" spans="1:12" ht="13.5">
      <c r="A61" s="16"/>
      <c r="B61" s="78"/>
      <c r="C61" s="78"/>
      <c r="D61" s="79"/>
      <c r="F61" s="104" t="s">
        <v>6</v>
      </c>
      <c r="G61" s="106"/>
      <c r="H61" s="104" t="s">
        <v>7</v>
      </c>
      <c r="I61" s="105"/>
      <c r="J61" s="105"/>
      <c r="K61" s="105"/>
      <c r="L61" s="106"/>
    </row>
    <row r="62" spans="1:12" ht="13.5">
      <c r="A62" s="16"/>
      <c r="B62" s="78"/>
      <c r="C62" s="78"/>
      <c r="D62" s="79"/>
      <c r="F62" s="104" t="s">
        <v>8</v>
      </c>
      <c r="G62" s="106"/>
      <c r="H62" s="104" t="s">
        <v>89</v>
      </c>
      <c r="I62" s="105"/>
      <c r="J62" s="105"/>
      <c r="K62" s="105"/>
      <c r="L62" s="106"/>
    </row>
    <row r="63" spans="2:12" ht="13.5">
      <c r="B63" s="78"/>
      <c r="C63" s="78"/>
      <c r="D63" s="79"/>
      <c r="F63" s="104" t="s">
        <v>9</v>
      </c>
      <c r="G63" s="106"/>
      <c r="H63" s="104" t="s">
        <v>95</v>
      </c>
      <c r="I63" s="105"/>
      <c r="J63" s="105"/>
      <c r="K63" s="105"/>
      <c r="L63" s="106"/>
    </row>
    <row r="64" spans="2:12" ht="13.5">
      <c r="B64" s="78"/>
      <c r="C64" s="78"/>
      <c r="D64" s="79"/>
      <c r="F64" s="104" t="s">
        <v>11</v>
      </c>
      <c r="G64" s="106"/>
      <c r="H64" s="94" t="s">
        <v>12</v>
      </c>
      <c r="I64" s="96"/>
      <c r="J64" s="96"/>
      <c r="K64" s="96"/>
      <c r="L64" s="95"/>
    </row>
    <row r="65" spans="2:12" ht="13.5">
      <c r="B65" s="78"/>
      <c r="C65" s="78"/>
      <c r="D65" s="79"/>
      <c r="F65" s="104" t="s">
        <v>13</v>
      </c>
      <c r="G65" s="106"/>
      <c r="H65" s="104" t="s">
        <v>14</v>
      </c>
      <c r="I65" s="105"/>
      <c r="J65" s="105"/>
      <c r="K65" s="105"/>
      <c r="L65" s="106"/>
    </row>
    <row r="66" spans="2:12" ht="13.5">
      <c r="B66" s="78"/>
      <c r="C66" s="78"/>
      <c r="D66" s="79"/>
      <c r="F66" s="104" t="s">
        <v>15</v>
      </c>
      <c r="G66" s="106"/>
      <c r="H66" s="110" t="s">
        <v>88</v>
      </c>
      <c r="I66" s="111"/>
      <c r="J66" s="111"/>
      <c r="K66" s="111"/>
      <c r="L66" s="112"/>
    </row>
    <row r="67" spans="1:12" s="13" customFormat="1" ht="13.5">
      <c r="A67" s="1"/>
      <c r="B67" s="78"/>
      <c r="C67" s="78"/>
      <c r="D67" s="79"/>
      <c r="E67" s="1"/>
      <c r="F67" s="104" t="s">
        <v>16</v>
      </c>
      <c r="G67" s="106"/>
      <c r="H67" s="121">
        <v>1</v>
      </c>
      <c r="I67" s="122"/>
      <c r="J67" s="122"/>
      <c r="K67" s="122"/>
      <c r="L67" s="123"/>
    </row>
    <row r="68" spans="1:12" s="24" customFormat="1" ht="13.5">
      <c r="A68" s="1"/>
      <c r="B68" s="78"/>
      <c r="C68" s="78"/>
      <c r="D68" s="79"/>
      <c r="E68" s="1"/>
      <c r="F68" s="104" t="s">
        <v>17</v>
      </c>
      <c r="G68" s="106"/>
      <c r="H68" s="115">
        <f>D58*B72/1000/1000</f>
        <v>1.6</v>
      </c>
      <c r="I68" s="116"/>
      <c r="J68" s="116"/>
      <c r="K68" s="116"/>
      <c r="L68" s="117"/>
    </row>
    <row r="69" spans="1:12" s="13" customFormat="1" ht="13.5">
      <c r="A69" s="1"/>
      <c r="B69" s="78"/>
      <c r="C69" s="78"/>
      <c r="D69" s="79"/>
      <c r="E69" s="1"/>
      <c r="F69" s="104" t="s">
        <v>18</v>
      </c>
      <c r="G69" s="106"/>
      <c r="H69" s="118">
        <v>0</v>
      </c>
      <c r="I69" s="119"/>
      <c r="J69" s="119"/>
      <c r="K69" s="119"/>
      <c r="L69" s="120"/>
    </row>
    <row r="70" spans="2:12" ht="13.5">
      <c r="B70" s="78"/>
      <c r="C70" s="78"/>
      <c r="D70" s="79"/>
      <c r="F70" s="104"/>
      <c r="G70" s="106"/>
      <c r="H70" s="81"/>
      <c r="I70" s="69"/>
      <c r="J70" s="69"/>
      <c r="K70" s="69"/>
      <c r="L70" s="70"/>
    </row>
    <row r="71" spans="1:12" s="25" customFormat="1" ht="13.5">
      <c r="A71" s="1"/>
      <c r="B71" s="78"/>
      <c r="C71" s="78"/>
      <c r="D71" s="79"/>
      <c r="E71" s="1"/>
      <c r="F71" s="71" t="s">
        <v>19</v>
      </c>
      <c r="G71" s="72"/>
      <c r="H71" s="73">
        <f>H69*H67</f>
        <v>0</v>
      </c>
      <c r="I71" s="74"/>
      <c r="J71" s="74"/>
      <c r="K71" s="74"/>
      <c r="L71" s="114"/>
    </row>
    <row r="72" spans="2:3" ht="13.5">
      <c r="B72" s="75">
        <v>800</v>
      </c>
      <c r="C72" s="75"/>
    </row>
    <row r="73" spans="2:12" ht="13.5">
      <c r="B73" s="17"/>
      <c r="C73" s="17"/>
      <c r="D73" s="29"/>
      <c r="F73" s="76" t="s">
        <v>20</v>
      </c>
      <c r="G73" s="76"/>
      <c r="H73" s="27"/>
      <c r="I73" s="27"/>
      <c r="J73" s="28"/>
      <c r="K73" s="28"/>
      <c r="L73" s="28"/>
    </row>
    <row r="74" spans="2:12" ht="13.5">
      <c r="B74" s="17"/>
      <c r="C74" s="17"/>
      <c r="D74" s="29"/>
      <c r="F74" s="27"/>
      <c r="G74" s="27"/>
      <c r="H74" s="27"/>
      <c r="I74" s="27"/>
      <c r="J74" s="28"/>
      <c r="K74" s="28"/>
      <c r="L74" s="28"/>
    </row>
    <row r="75" spans="1:12" ht="13.5" customHeight="1">
      <c r="A75" s="16"/>
      <c r="B75" s="78"/>
      <c r="C75" s="78"/>
      <c r="D75" s="79">
        <v>2000</v>
      </c>
      <c r="F75" s="80" t="s">
        <v>23</v>
      </c>
      <c r="G75" s="80"/>
      <c r="H75" s="80"/>
      <c r="I75" s="80"/>
      <c r="J75" s="80"/>
      <c r="K75" s="80"/>
      <c r="L75" s="80"/>
    </row>
    <row r="76" spans="1:12" ht="13.5">
      <c r="A76" s="16"/>
      <c r="B76" s="78"/>
      <c r="C76" s="78"/>
      <c r="D76" s="79"/>
      <c r="F76" s="18"/>
      <c r="G76" s="18"/>
      <c r="H76" s="18"/>
      <c r="I76" s="18"/>
      <c r="J76" s="18"/>
      <c r="K76" s="18"/>
      <c r="L76" s="18"/>
    </row>
    <row r="77" spans="1:12" ht="13.5">
      <c r="A77" s="16"/>
      <c r="B77" s="78"/>
      <c r="C77" s="78"/>
      <c r="D77" s="79"/>
      <c r="F77" s="104" t="s">
        <v>5</v>
      </c>
      <c r="G77" s="106"/>
      <c r="H77" s="94" t="s">
        <v>87</v>
      </c>
      <c r="I77" s="96"/>
      <c r="J77" s="96"/>
      <c r="K77" s="96"/>
      <c r="L77" s="95"/>
    </row>
    <row r="78" spans="1:12" ht="13.5">
      <c r="A78" s="16"/>
      <c r="B78" s="78"/>
      <c r="C78" s="78"/>
      <c r="D78" s="79"/>
      <c r="F78" s="104" t="s">
        <v>6</v>
      </c>
      <c r="G78" s="106"/>
      <c r="H78" s="104" t="s">
        <v>7</v>
      </c>
      <c r="I78" s="105"/>
      <c r="J78" s="105"/>
      <c r="K78" s="105"/>
      <c r="L78" s="106"/>
    </row>
    <row r="79" spans="1:12" ht="13.5">
      <c r="A79" s="16"/>
      <c r="B79" s="78"/>
      <c r="C79" s="78"/>
      <c r="D79" s="79"/>
      <c r="F79" s="104" t="s">
        <v>8</v>
      </c>
      <c r="G79" s="106"/>
      <c r="H79" s="104" t="s">
        <v>89</v>
      </c>
      <c r="I79" s="105"/>
      <c r="J79" s="105"/>
      <c r="K79" s="105"/>
      <c r="L79" s="106"/>
    </row>
    <row r="80" spans="2:12" ht="13.5">
      <c r="B80" s="78"/>
      <c r="C80" s="78"/>
      <c r="D80" s="79"/>
      <c r="F80" s="104" t="s">
        <v>9</v>
      </c>
      <c r="G80" s="106"/>
      <c r="H80" s="104" t="s">
        <v>95</v>
      </c>
      <c r="I80" s="105"/>
      <c r="J80" s="105"/>
      <c r="K80" s="105"/>
      <c r="L80" s="106"/>
    </row>
    <row r="81" spans="2:12" ht="13.5">
      <c r="B81" s="78"/>
      <c r="C81" s="78"/>
      <c r="D81" s="79"/>
      <c r="F81" s="104" t="s">
        <v>11</v>
      </c>
      <c r="G81" s="106"/>
      <c r="H81" s="94" t="s">
        <v>12</v>
      </c>
      <c r="I81" s="96"/>
      <c r="J81" s="96"/>
      <c r="K81" s="96"/>
      <c r="L81" s="95"/>
    </row>
    <row r="82" spans="2:12" ht="13.5">
      <c r="B82" s="78"/>
      <c r="C82" s="78"/>
      <c r="D82" s="79"/>
      <c r="F82" s="104" t="s">
        <v>13</v>
      </c>
      <c r="G82" s="106"/>
      <c r="H82" s="104" t="s">
        <v>14</v>
      </c>
      <c r="I82" s="105"/>
      <c r="J82" s="105"/>
      <c r="K82" s="105"/>
      <c r="L82" s="106"/>
    </row>
    <row r="83" spans="2:12" ht="13.5">
      <c r="B83" s="78"/>
      <c r="C83" s="78"/>
      <c r="D83" s="79"/>
      <c r="F83" s="104" t="s">
        <v>15</v>
      </c>
      <c r="G83" s="106"/>
      <c r="H83" s="110" t="s">
        <v>88</v>
      </c>
      <c r="I83" s="111"/>
      <c r="J83" s="111"/>
      <c r="K83" s="111"/>
      <c r="L83" s="112"/>
    </row>
    <row r="84" spans="1:12" s="13" customFormat="1" ht="13.5">
      <c r="A84" s="1"/>
      <c r="B84" s="78"/>
      <c r="C84" s="78"/>
      <c r="D84" s="79"/>
      <c r="E84" s="1"/>
      <c r="F84" s="104" t="s">
        <v>16</v>
      </c>
      <c r="G84" s="106"/>
      <c r="H84" s="121">
        <v>1</v>
      </c>
      <c r="I84" s="122"/>
      <c r="J84" s="122"/>
      <c r="K84" s="122"/>
      <c r="L84" s="123"/>
    </row>
    <row r="85" spans="1:12" s="24" customFormat="1" ht="13.5">
      <c r="A85" s="1"/>
      <c r="B85" s="78"/>
      <c r="C85" s="78"/>
      <c r="D85" s="79"/>
      <c r="E85" s="1"/>
      <c r="F85" s="104" t="s">
        <v>17</v>
      </c>
      <c r="G85" s="106"/>
      <c r="H85" s="115">
        <f>D75*B89/1000/1000</f>
        <v>1.6</v>
      </c>
      <c r="I85" s="116"/>
      <c r="J85" s="116"/>
      <c r="K85" s="116"/>
      <c r="L85" s="117"/>
    </row>
    <row r="86" spans="1:12" s="13" customFormat="1" ht="13.5">
      <c r="A86" s="1"/>
      <c r="B86" s="78"/>
      <c r="C86" s="78"/>
      <c r="D86" s="79"/>
      <c r="E86" s="1"/>
      <c r="F86" s="104" t="s">
        <v>18</v>
      </c>
      <c r="G86" s="106"/>
      <c r="H86" s="118">
        <v>0</v>
      </c>
      <c r="I86" s="119"/>
      <c r="J86" s="119"/>
      <c r="K86" s="119"/>
      <c r="L86" s="120"/>
    </row>
    <row r="87" spans="2:12" ht="13.5">
      <c r="B87" s="78"/>
      <c r="C87" s="78"/>
      <c r="D87" s="79"/>
      <c r="F87" s="104"/>
      <c r="G87" s="106"/>
      <c r="H87" s="81"/>
      <c r="I87" s="69"/>
      <c r="J87" s="69"/>
      <c r="K87" s="69"/>
      <c r="L87" s="70"/>
    </row>
    <row r="88" spans="1:12" s="25" customFormat="1" ht="13.5">
      <c r="A88" s="1"/>
      <c r="B88" s="78"/>
      <c r="C88" s="78"/>
      <c r="D88" s="79"/>
      <c r="E88" s="1"/>
      <c r="F88" s="71" t="s">
        <v>19</v>
      </c>
      <c r="G88" s="72"/>
      <c r="H88" s="73">
        <f>H86*H84</f>
        <v>0</v>
      </c>
      <c r="I88" s="74"/>
      <c r="J88" s="74"/>
      <c r="K88" s="74"/>
      <c r="L88" s="114"/>
    </row>
    <row r="89" spans="2:3" ht="13.5">
      <c r="B89" s="75">
        <v>800</v>
      </c>
      <c r="C89" s="75"/>
    </row>
    <row r="90" spans="2:12" ht="13.5">
      <c r="B90" s="17"/>
      <c r="C90" s="17"/>
      <c r="D90" s="29"/>
      <c r="F90" s="76" t="s">
        <v>20</v>
      </c>
      <c r="G90" s="76"/>
      <c r="H90" s="27"/>
      <c r="I90" s="27"/>
      <c r="J90" s="28"/>
      <c r="K90" s="28"/>
      <c r="L90" s="28"/>
    </row>
    <row r="91" spans="2:12" ht="13.5">
      <c r="B91" s="17"/>
      <c r="C91" s="26"/>
      <c r="D91" s="29"/>
      <c r="F91" s="27"/>
      <c r="G91" s="27"/>
      <c r="H91" s="27"/>
      <c r="I91" s="27"/>
      <c r="J91" s="28"/>
      <c r="K91" s="28"/>
      <c r="L91" s="28"/>
    </row>
    <row r="92" spans="2:12" ht="13.5">
      <c r="B92" s="17"/>
      <c r="C92" s="26"/>
      <c r="D92" s="29"/>
      <c r="F92" s="27"/>
      <c r="G92" s="27"/>
      <c r="H92" s="27"/>
      <c r="I92" s="27"/>
      <c r="J92" s="28"/>
      <c r="K92" s="28"/>
      <c r="L92" s="28"/>
    </row>
    <row r="93" spans="2:12" ht="13.5">
      <c r="B93" s="17"/>
      <c r="C93" s="26"/>
      <c r="D93" s="29"/>
      <c r="F93" s="27"/>
      <c r="G93" s="27"/>
      <c r="H93" s="27"/>
      <c r="I93" s="27"/>
      <c r="J93" s="28"/>
      <c r="K93" s="28"/>
      <c r="L93" s="28"/>
    </row>
    <row r="94" spans="1:12" ht="13.5" customHeight="1">
      <c r="A94" s="16"/>
      <c r="B94" s="78"/>
      <c r="C94" s="78"/>
      <c r="D94" s="79">
        <v>1400</v>
      </c>
      <c r="F94" s="80" t="s">
        <v>24</v>
      </c>
      <c r="G94" s="80"/>
      <c r="H94" s="80"/>
      <c r="I94" s="80"/>
      <c r="J94" s="80"/>
      <c r="K94" s="80"/>
      <c r="L94" s="80"/>
    </row>
    <row r="95" spans="1:12" ht="13.5">
      <c r="A95" s="16"/>
      <c r="B95" s="78"/>
      <c r="C95" s="78"/>
      <c r="D95" s="79"/>
      <c r="F95" s="18"/>
      <c r="G95" s="18"/>
      <c r="H95" s="18"/>
      <c r="I95" s="18"/>
      <c r="J95" s="18"/>
      <c r="K95" s="18"/>
      <c r="L95" s="18"/>
    </row>
    <row r="96" spans="1:12" ht="13.5">
      <c r="A96" s="16"/>
      <c r="B96" s="78"/>
      <c r="C96" s="78"/>
      <c r="D96" s="79"/>
      <c r="F96" s="104" t="s">
        <v>5</v>
      </c>
      <c r="G96" s="106"/>
      <c r="H96" s="94" t="s">
        <v>87</v>
      </c>
      <c r="I96" s="96"/>
      <c r="J96" s="96"/>
      <c r="K96" s="96"/>
      <c r="L96" s="95"/>
    </row>
    <row r="97" spans="1:12" ht="13.5">
      <c r="A97" s="16"/>
      <c r="B97" s="78"/>
      <c r="C97" s="78"/>
      <c r="D97" s="79"/>
      <c r="F97" s="104" t="s">
        <v>6</v>
      </c>
      <c r="G97" s="106"/>
      <c r="H97" s="104" t="s">
        <v>7</v>
      </c>
      <c r="I97" s="105"/>
      <c r="J97" s="105"/>
      <c r="K97" s="105"/>
      <c r="L97" s="106"/>
    </row>
    <row r="98" spans="1:12" ht="13.5">
      <c r="A98" s="16"/>
      <c r="B98" s="78"/>
      <c r="C98" s="78"/>
      <c r="D98" s="79"/>
      <c r="F98" s="104" t="s">
        <v>8</v>
      </c>
      <c r="G98" s="106"/>
      <c r="H98" s="104" t="s">
        <v>89</v>
      </c>
      <c r="I98" s="105"/>
      <c r="J98" s="105"/>
      <c r="K98" s="105"/>
      <c r="L98" s="106"/>
    </row>
    <row r="99" spans="2:12" ht="13.5">
      <c r="B99" s="78"/>
      <c r="C99" s="78"/>
      <c r="D99" s="79"/>
      <c r="F99" s="104" t="s">
        <v>9</v>
      </c>
      <c r="G99" s="106"/>
      <c r="H99" s="104" t="s">
        <v>10</v>
      </c>
      <c r="I99" s="105"/>
      <c r="J99" s="105"/>
      <c r="K99" s="105"/>
      <c r="L99" s="106"/>
    </row>
    <row r="100" spans="2:12" ht="13.5">
      <c r="B100" s="78"/>
      <c r="C100" s="78"/>
      <c r="D100" s="79"/>
      <c r="F100" s="104" t="s">
        <v>11</v>
      </c>
      <c r="G100" s="106"/>
      <c r="H100" s="94" t="s">
        <v>12</v>
      </c>
      <c r="I100" s="96"/>
      <c r="J100" s="96"/>
      <c r="K100" s="96"/>
      <c r="L100" s="95"/>
    </row>
    <row r="101" spans="2:12" ht="13.5">
      <c r="B101" s="78"/>
      <c r="C101" s="78"/>
      <c r="D101" s="79"/>
      <c r="F101" s="104" t="s">
        <v>13</v>
      </c>
      <c r="G101" s="106"/>
      <c r="H101" s="104" t="s">
        <v>14</v>
      </c>
      <c r="I101" s="105"/>
      <c r="J101" s="105"/>
      <c r="K101" s="105"/>
      <c r="L101" s="106"/>
    </row>
    <row r="102" spans="2:12" ht="13.5">
      <c r="B102" s="78"/>
      <c r="C102" s="78"/>
      <c r="D102" s="79"/>
      <c r="F102" s="104" t="s">
        <v>15</v>
      </c>
      <c r="G102" s="106"/>
      <c r="H102" s="110" t="s">
        <v>88</v>
      </c>
      <c r="I102" s="111"/>
      <c r="J102" s="111"/>
      <c r="K102" s="111"/>
      <c r="L102" s="112"/>
    </row>
    <row r="103" spans="1:12" s="13" customFormat="1" ht="13.5">
      <c r="A103" s="1"/>
      <c r="B103" s="78"/>
      <c r="C103" s="78"/>
      <c r="D103" s="79"/>
      <c r="E103" s="1"/>
      <c r="F103" s="104" t="s">
        <v>16</v>
      </c>
      <c r="G103" s="106"/>
      <c r="H103" s="121">
        <v>1</v>
      </c>
      <c r="I103" s="122"/>
      <c r="J103" s="122"/>
      <c r="K103" s="122"/>
      <c r="L103" s="123"/>
    </row>
    <row r="104" spans="1:12" s="24" customFormat="1" ht="13.5">
      <c r="A104" s="1"/>
      <c r="B104" s="78"/>
      <c r="C104" s="78"/>
      <c r="D104" s="79"/>
      <c r="E104" s="1"/>
      <c r="F104" s="104" t="s">
        <v>17</v>
      </c>
      <c r="G104" s="106"/>
      <c r="H104" s="115">
        <f>D94*B108/1000/1000</f>
        <v>1.96</v>
      </c>
      <c r="I104" s="116"/>
      <c r="J104" s="116"/>
      <c r="K104" s="116"/>
      <c r="L104" s="117"/>
    </row>
    <row r="105" spans="1:12" s="13" customFormat="1" ht="13.5">
      <c r="A105" s="1"/>
      <c r="B105" s="78"/>
      <c r="C105" s="78"/>
      <c r="D105" s="79"/>
      <c r="E105" s="1"/>
      <c r="F105" s="104" t="s">
        <v>18</v>
      </c>
      <c r="G105" s="106"/>
      <c r="H105" s="118">
        <v>0</v>
      </c>
      <c r="I105" s="119"/>
      <c r="J105" s="119"/>
      <c r="K105" s="119"/>
      <c r="L105" s="120"/>
    </row>
    <row r="106" spans="2:12" ht="13.5">
      <c r="B106" s="78"/>
      <c r="C106" s="78"/>
      <c r="D106" s="79"/>
      <c r="F106" s="104"/>
      <c r="G106" s="106"/>
      <c r="H106" s="81"/>
      <c r="I106" s="69"/>
      <c r="J106" s="69"/>
      <c r="K106" s="69"/>
      <c r="L106" s="70"/>
    </row>
    <row r="107" spans="1:12" s="25" customFormat="1" ht="13.5">
      <c r="A107" s="1"/>
      <c r="B107" s="78"/>
      <c r="C107" s="78"/>
      <c r="D107" s="79"/>
      <c r="E107" s="1"/>
      <c r="F107" s="71" t="s">
        <v>19</v>
      </c>
      <c r="G107" s="72"/>
      <c r="H107" s="73">
        <f>H105*H103</f>
        <v>0</v>
      </c>
      <c r="I107" s="74"/>
      <c r="J107" s="74"/>
      <c r="K107" s="74"/>
      <c r="L107" s="114"/>
    </row>
    <row r="108" spans="2:3" ht="13.5">
      <c r="B108" s="75">
        <v>1400</v>
      </c>
      <c r="C108" s="75"/>
    </row>
    <row r="109" spans="2:12" ht="13.5">
      <c r="B109" s="17"/>
      <c r="C109" s="17"/>
      <c r="D109" s="29"/>
      <c r="F109" s="76" t="s">
        <v>20</v>
      </c>
      <c r="G109" s="76"/>
      <c r="H109" s="27"/>
      <c r="I109" s="27"/>
      <c r="J109" s="28"/>
      <c r="K109" s="28"/>
      <c r="L109" s="28"/>
    </row>
    <row r="110" spans="2:12" ht="13.5">
      <c r="B110" s="17"/>
      <c r="C110" s="26" t="s">
        <v>90</v>
      </c>
      <c r="F110" s="27"/>
      <c r="G110" s="27"/>
      <c r="H110" s="28"/>
      <c r="I110" s="28"/>
      <c r="J110" s="28"/>
      <c r="K110" s="28"/>
      <c r="L110" s="28"/>
    </row>
    <row r="111" spans="2:12" ht="13.5">
      <c r="B111" s="17"/>
      <c r="C111" s="26" t="s">
        <v>91</v>
      </c>
      <c r="F111" s="27"/>
      <c r="G111" s="27"/>
      <c r="H111" s="28"/>
      <c r="I111" s="28"/>
      <c r="J111" s="28"/>
      <c r="K111" s="28"/>
      <c r="L111" s="28"/>
    </row>
    <row r="112" spans="2:12" ht="13.5">
      <c r="B112" s="17"/>
      <c r="C112" s="1" t="s">
        <v>96</v>
      </c>
      <c r="H112" s="1" t="s">
        <v>97</v>
      </c>
      <c r="J112" s="28"/>
      <c r="K112" s="28"/>
      <c r="L112" s="28"/>
    </row>
    <row r="113" spans="2:12" ht="13.5">
      <c r="B113" s="17"/>
      <c r="J113" s="28"/>
      <c r="K113" s="28"/>
      <c r="L113" s="28"/>
    </row>
    <row r="114" spans="1:12" ht="13.5" customHeight="1">
      <c r="A114" s="16"/>
      <c r="B114" s="78"/>
      <c r="C114" s="78"/>
      <c r="D114" s="79">
        <v>1500</v>
      </c>
      <c r="F114" s="80" t="s">
        <v>25</v>
      </c>
      <c r="G114" s="80"/>
      <c r="H114" s="80"/>
      <c r="I114" s="80"/>
      <c r="J114" s="80"/>
      <c r="K114" s="80"/>
      <c r="L114" s="80"/>
    </row>
    <row r="115" spans="1:12" ht="13.5">
      <c r="A115" s="16"/>
      <c r="B115" s="78"/>
      <c r="C115" s="78"/>
      <c r="D115" s="79"/>
      <c r="F115" s="18"/>
      <c r="G115" s="18"/>
      <c r="H115" s="18"/>
      <c r="I115" s="18"/>
      <c r="J115" s="18"/>
      <c r="K115" s="18"/>
      <c r="L115" s="18"/>
    </row>
    <row r="116" spans="1:12" ht="13.5">
      <c r="A116" s="16"/>
      <c r="B116" s="78"/>
      <c r="C116" s="78"/>
      <c r="D116" s="79"/>
      <c r="F116" s="104" t="s">
        <v>5</v>
      </c>
      <c r="G116" s="106"/>
      <c r="H116" s="94" t="s">
        <v>87</v>
      </c>
      <c r="I116" s="96"/>
      <c r="J116" s="96"/>
      <c r="K116" s="96"/>
      <c r="L116" s="95"/>
    </row>
    <row r="117" spans="1:12" ht="13.5">
      <c r="A117" s="16"/>
      <c r="B117" s="78"/>
      <c r="C117" s="78"/>
      <c r="D117" s="79"/>
      <c r="F117" s="104" t="s">
        <v>6</v>
      </c>
      <c r="G117" s="106"/>
      <c r="H117" s="104" t="s">
        <v>7</v>
      </c>
      <c r="I117" s="105"/>
      <c r="J117" s="105"/>
      <c r="K117" s="105"/>
      <c r="L117" s="106"/>
    </row>
    <row r="118" spans="1:12" ht="13.5">
      <c r="A118" s="16"/>
      <c r="B118" s="78"/>
      <c r="C118" s="78"/>
      <c r="D118" s="79"/>
      <c r="F118" s="104" t="s">
        <v>8</v>
      </c>
      <c r="G118" s="106"/>
      <c r="H118" s="104" t="s">
        <v>89</v>
      </c>
      <c r="I118" s="105"/>
      <c r="J118" s="105"/>
      <c r="K118" s="105"/>
      <c r="L118" s="106"/>
    </row>
    <row r="119" spans="2:12" ht="13.5">
      <c r="B119" s="78"/>
      <c r="C119" s="78"/>
      <c r="D119" s="79"/>
      <c r="F119" s="104" t="s">
        <v>9</v>
      </c>
      <c r="G119" s="106"/>
      <c r="H119" s="104" t="s">
        <v>10</v>
      </c>
      <c r="I119" s="105"/>
      <c r="J119" s="105"/>
      <c r="K119" s="105"/>
      <c r="L119" s="106"/>
    </row>
    <row r="120" spans="2:12" ht="13.5">
      <c r="B120" s="78"/>
      <c r="C120" s="78"/>
      <c r="D120" s="79"/>
      <c r="F120" s="104" t="s">
        <v>11</v>
      </c>
      <c r="G120" s="106"/>
      <c r="H120" s="94" t="s">
        <v>12</v>
      </c>
      <c r="I120" s="96"/>
      <c r="J120" s="96"/>
      <c r="K120" s="96"/>
      <c r="L120" s="95"/>
    </row>
    <row r="121" spans="2:12" ht="13.5">
      <c r="B121" s="78"/>
      <c r="C121" s="78"/>
      <c r="D121" s="79"/>
      <c r="F121" s="104" t="s">
        <v>13</v>
      </c>
      <c r="G121" s="106"/>
      <c r="H121" s="104" t="s">
        <v>14</v>
      </c>
      <c r="I121" s="105"/>
      <c r="J121" s="105"/>
      <c r="K121" s="105"/>
      <c r="L121" s="106"/>
    </row>
    <row r="122" spans="2:12" ht="13.5">
      <c r="B122" s="78"/>
      <c r="C122" s="78"/>
      <c r="D122" s="79"/>
      <c r="F122" s="104" t="s">
        <v>15</v>
      </c>
      <c r="G122" s="106"/>
      <c r="H122" s="110" t="s">
        <v>88</v>
      </c>
      <c r="I122" s="111"/>
      <c r="J122" s="111"/>
      <c r="K122" s="111"/>
      <c r="L122" s="112"/>
    </row>
    <row r="123" spans="1:12" s="13" customFormat="1" ht="13.5">
      <c r="A123" s="1"/>
      <c r="B123" s="78"/>
      <c r="C123" s="78"/>
      <c r="D123" s="79"/>
      <c r="E123" s="1"/>
      <c r="F123" s="104" t="s">
        <v>16</v>
      </c>
      <c r="G123" s="106"/>
      <c r="H123" s="121">
        <v>1</v>
      </c>
      <c r="I123" s="122"/>
      <c r="J123" s="122"/>
      <c r="K123" s="122"/>
      <c r="L123" s="123"/>
    </row>
    <row r="124" spans="1:12" s="24" customFormat="1" ht="13.5">
      <c r="A124" s="1"/>
      <c r="B124" s="78"/>
      <c r="C124" s="78"/>
      <c r="D124" s="79"/>
      <c r="E124" s="1"/>
      <c r="F124" s="104" t="s">
        <v>17</v>
      </c>
      <c r="G124" s="106"/>
      <c r="H124" s="115">
        <f>D114*B128/1000/1000</f>
        <v>2.7</v>
      </c>
      <c r="I124" s="116"/>
      <c r="J124" s="116"/>
      <c r="K124" s="116"/>
      <c r="L124" s="117"/>
    </row>
    <row r="125" spans="1:12" s="13" customFormat="1" ht="13.5">
      <c r="A125" s="1"/>
      <c r="B125" s="78"/>
      <c r="C125" s="78"/>
      <c r="D125" s="79"/>
      <c r="E125" s="1"/>
      <c r="F125" s="104" t="s">
        <v>18</v>
      </c>
      <c r="G125" s="106"/>
      <c r="H125" s="118">
        <v>0</v>
      </c>
      <c r="I125" s="119"/>
      <c r="J125" s="119"/>
      <c r="K125" s="119"/>
      <c r="L125" s="120"/>
    </row>
    <row r="126" spans="2:12" ht="13.5">
      <c r="B126" s="78"/>
      <c r="C126" s="78"/>
      <c r="D126" s="79"/>
      <c r="F126" s="104"/>
      <c r="G126" s="106"/>
      <c r="H126" s="81"/>
      <c r="I126" s="69"/>
      <c r="J126" s="69"/>
      <c r="K126" s="69"/>
      <c r="L126" s="70"/>
    </row>
    <row r="127" spans="1:12" s="25" customFormat="1" ht="13.5">
      <c r="A127" s="1"/>
      <c r="B127" s="78"/>
      <c r="C127" s="78"/>
      <c r="D127" s="79"/>
      <c r="E127" s="1"/>
      <c r="F127" s="71" t="s">
        <v>19</v>
      </c>
      <c r="G127" s="72"/>
      <c r="H127" s="73">
        <f>H125*H123</f>
        <v>0</v>
      </c>
      <c r="I127" s="74"/>
      <c r="J127" s="74"/>
      <c r="K127" s="74"/>
      <c r="L127" s="114"/>
    </row>
    <row r="128" spans="2:3" ht="13.5">
      <c r="B128" s="75">
        <v>1800</v>
      </c>
      <c r="C128" s="75"/>
    </row>
    <row r="129" spans="2:12" ht="13.5">
      <c r="B129" s="17"/>
      <c r="C129" s="17"/>
      <c r="D129" s="29"/>
      <c r="F129" s="76" t="s">
        <v>20</v>
      </c>
      <c r="G129" s="76"/>
      <c r="H129" s="27"/>
      <c r="I129" s="27"/>
      <c r="J129" s="28"/>
      <c r="K129" s="28"/>
      <c r="L129" s="28"/>
    </row>
    <row r="130" spans="2:12" ht="13.5">
      <c r="B130" s="17"/>
      <c r="C130" s="26" t="s">
        <v>90</v>
      </c>
      <c r="F130" s="27"/>
      <c r="G130" s="27"/>
      <c r="H130" s="28"/>
      <c r="I130" s="28"/>
      <c r="J130" s="28"/>
      <c r="K130" s="28"/>
      <c r="L130" s="28"/>
    </row>
    <row r="131" spans="2:12" ht="13.5">
      <c r="B131" s="17"/>
      <c r="C131" s="26" t="s">
        <v>91</v>
      </c>
      <c r="F131" s="27"/>
      <c r="G131" s="27"/>
      <c r="H131" s="28"/>
      <c r="I131" s="28"/>
      <c r="J131" s="28"/>
      <c r="K131" s="28"/>
      <c r="L131" s="28"/>
    </row>
    <row r="132" spans="2:12" ht="13.5">
      <c r="B132" s="17"/>
      <c r="C132" s="1" t="s">
        <v>96</v>
      </c>
      <c r="H132" s="1" t="s">
        <v>97</v>
      </c>
      <c r="J132" s="28"/>
      <c r="K132" s="28"/>
      <c r="L132" s="28"/>
    </row>
    <row r="133" spans="2:12" ht="13.5">
      <c r="B133" s="17"/>
      <c r="J133" s="28"/>
      <c r="K133" s="28"/>
      <c r="L133" s="28"/>
    </row>
    <row r="134" spans="1:12" ht="13.5" customHeight="1">
      <c r="A134" s="16"/>
      <c r="B134" s="78"/>
      <c r="C134" s="78"/>
      <c r="D134" s="79">
        <v>1500</v>
      </c>
      <c r="F134" s="80" t="s">
        <v>26</v>
      </c>
      <c r="G134" s="80"/>
      <c r="H134" s="80"/>
      <c r="I134" s="80"/>
      <c r="J134" s="80"/>
      <c r="K134" s="80"/>
      <c r="L134" s="80"/>
    </row>
    <row r="135" spans="1:12" ht="13.5">
      <c r="A135" s="16"/>
      <c r="B135" s="78"/>
      <c r="C135" s="78"/>
      <c r="D135" s="79"/>
      <c r="F135" s="18"/>
      <c r="G135" s="18"/>
      <c r="H135" s="18"/>
      <c r="I135" s="18"/>
      <c r="J135" s="18"/>
      <c r="K135" s="18"/>
      <c r="L135" s="18"/>
    </row>
    <row r="136" spans="1:12" ht="13.5">
      <c r="A136" s="16"/>
      <c r="B136" s="78"/>
      <c r="C136" s="78"/>
      <c r="D136" s="79"/>
      <c r="F136" s="104" t="s">
        <v>5</v>
      </c>
      <c r="G136" s="106"/>
      <c r="H136" s="94" t="s">
        <v>87</v>
      </c>
      <c r="I136" s="96"/>
      <c r="J136" s="96"/>
      <c r="K136" s="96"/>
      <c r="L136" s="95"/>
    </row>
    <row r="137" spans="1:12" ht="13.5">
      <c r="A137" s="16"/>
      <c r="B137" s="78"/>
      <c r="C137" s="78"/>
      <c r="D137" s="79"/>
      <c r="F137" s="104" t="s">
        <v>6</v>
      </c>
      <c r="G137" s="106"/>
      <c r="H137" s="104" t="s">
        <v>7</v>
      </c>
      <c r="I137" s="105"/>
      <c r="J137" s="105"/>
      <c r="K137" s="105"/>
      <c r="L137" s="106"/>
    </row>
    <row r="138" spans="1:12" ht="13.5">
      <c r="A138" s="16"/>
      <c r="B138" s="78"/>
      <c r="C138" s="78"/>
      <c r="D138" s="79"/>
      <c r="F138" s="104" t="s">
        <v>8</v>
      </c>
      <c r="G138" s="106"/>
      <c r="H138" s="104" t="s">
        <v>89</v>
      </c>
      <c r="I138" s="105"/>
      <c r="J138" s="105"/>
      <c r="K138" s="105"/>
      <c r="L138" s="106"/>
    </row>
    <row r="139" spans="2:12" ht="13.5">
      <c r="B139" s="78"/>
      <c r="C139" s="78"/>
      <c r="D139" s="79"/>
      <c r="F139" s="104" t="s">
        <v>9</v>
      </c>
      <c r="G139" s="106"/>
      <c r="H139" s="104" t="s">
        <v>10</v>
      </c>
      <c r="I139" s="105"/>
      <c r="J139" s="105"/>
      <c r="K139" s="105"/>
      <c r="L139" s="106"/>
    </row>
    <row r="140" spans="2:12" ht="13.5">
      <c r="B140" s="78"/>
      <c r="C140" s="78"/>
      <c r="D140" s="79"/>
      <c r="F140" s="104" t="s">
        <v>11</v>
      </c>
      <c r="G140" s="106"/>
      <c r="H140" s="94" t="s">
        <v>12</v>
      </c>
      <c r="I140" s="96"/>
      <c r="J140" s="96"/>
      <c r="K140" s="96"/>
      <c r="L140" s="95"/>
    </row>
    <row r="141" spans="2:12" ht="13.5">
      <c r="B141" s="78"/>
      <c r="C141" s="78"/>
      <c r="D141" s="79"/>
      <c r="F141" s="104" t="s">
        <v>13</v>
      </c>
      <c r="G141" s="106"/>
      <c r="H141" s="104" t="s">
        <v>14</v>
      </c>
      <c r="I141" s="105"/>
      <c r="J141" s="105"/>
      <c r="K141" s="105"/>
      <c r="L141" s="106"/>
    </row>
    <row r="142" spans="2:12" ht="13.5">
      <c r="B142" s="78"/>
      <c r="C142" s="78"/>
      <c r="D142" s="79"/>
      <c r="F142" s="104" t="s">
        <v>15</v>
      </c>
      <c r="G142" s="106"/>
      <c r="H142" s="110" t="s">
        <v>88</v>
      </c>
      <c r="I142" s="111"/>
      <c r="J142" s="111"/>
      <c r="K142" s="111"/>
      <c r="L142" s="112"/>
    </row>
    <row r="143" spans="1:12" s="13" customFormat="1" ht="13.5">
      <c r="A143" s="1"/>
      <c r="B143" s="78"/>
      <c r="C143" s="78"/>
      <c r="D143" s="79"/>
      <c r="E143" s="1"/>
      <c r="F143" s="104" t="s">
        <v>16</v>
      </c>
      <c r="G143" s="106"/>
      <c r="H143" s="121">
        <v>1</v>
      </c>
      <c r="I143" s="122"/>
      <c r="J143" s="122"/>
      <c r="K143" s="122"/>
      <c r="L143" s="123"/>
    </row>
    <row r="144" spans="1:12" s="24" customFormat="1" ht="13.5">
      <c r="A144" s="1"/>
      <c r="B144" s="78"/>
      <c r="C144" s="78"/>
      <c r="D144" s="79"/>
      <c r="E144" s="1"/>
      <c r="F144" s="104" t="s">
        <v>17</v>
      </c>
      <c r="G144" s="106"/>
      <c r="H144" s="115">
        <f>D134*B148/1000/1000</f>
        <v>1.35</v>
      </c>
      <c r="I144" s="116"/>
      <c r="J144" s="116"/>
      <c r="K144" s="116"/>
      <c r="L144" s="117"/>
    </row>
    <row r="145" spans="1:12" s="13" customFormat="1" ht="13.5">
      <c r="A145" s="1"/>
      <c r="B145" s="78"/>
      <c r="C145" s="78"/>
      <c r="D145" s="79"/>
      <c r="E145" s="1"/>
      <c r="F145" s="104" t="s">
        <v>18</v>
      </c>
      <c r="G145" s="106"/>
      <c r="H145" s="118">
        <v>0</v>
      </c>
      <c r="I145" s="119"/>
      <c r="J145" s="119"/>
      <c r="K145" s="119"/>
      <c r="L145" s="120"/>
    </row>
    <row r="146" spans="2:12" ht="13.5">
      <c r="B146" s="78"/>
      <c r="C146" s="78"/>
      <c r="D146" s="79"/>
      <c r="F146" s="104"/>
      <c r="G146" s="106"/>
      <c r="H146" s="81"/>
      <c r="I146" s="69"/>
      <c r="J146" s="69"/>
      <c r="K146" s="69"/>
      <c r="L146" s="70"/>
    </row>
    <row r="147" spans="1:12" s="25" customFormat="1" ht="13.5">
      <c r="A147" s="1"/>
      <c r="B147" s="78"/>
      <c r="C147" s="78"/>
      <c r="D147" s="79"/>
      <c r="E147" s="1"/>
      <c r="F147" s="71" t="s">
        <v>19</v>
      </c>
      <c r="G147" s="72"/>
      <c r="H147" s="73">
        <f>H145*H143</f>
        <v>0</v>
      </c>
      <c r="I147" s="74"/>
      <c r="J147" s="74"/>
      <c r="K147" s="74"/>
      <c r="L147" s="114"/>
    </row>
    <row r="148" spans="2:3" ht="13.5">
      <c r="B148" s="75">
        <v>900</v>
      </c>
      <c r="C148" s="75"/>
    </row>
    <row r="149" spans="2:12" ht="13.5">
      <c r="B149" s="17"/>
      <c r="C149" s="17"/>
      <c r="D149" s="29"/>
      <c r="F149" s="76" t="s">
        <v>20</v>
      </c>
      <c r="G149" s="76"/>
      <c r="H149" s="27"/>
      <c r="I149" s="27"/>
      <c r="J149" s="28"/>
      <c r="K149" s="28"/>
      <c r="L149" s="28"/>
    </row>
    <row r="150" spans="2:12" ht="13.5">
      <c r="B150" s="17"/>
      <c r="C150" s="17"/>
      <c r="D150" s="29"/>
      <c r="F150" s="27"/>
      <c r="G150" s="27"/>
      <c r="H150" s="27"/>
      <c r="I150" s="27"/>
      <c r="J150" s="28"/>
      <c r="K150" s="28"/>
      <c r="L150" s="28"/>
    </row>
    <row r="151" spans="1:12" ht="13.5" customHeight="1">
      <c r="A151" s="16"/>
      <c r="B151" s="78"/>
      <c r="C151" s="78"/>
      <c r="D151" s="79">
        <v>1500</v>
      </c>
      <c r="F151" s="80" t="s">
        <v>77</v>
      </c>
      <c r="G151" s="80"/>
      <c r="H151" s="80"/>
      <c r="I151" s="80"/>
      <c r="J151" s="80"/>
      <c r="K151" s="80"/>
      <c r="L151" s="80"/>
    </row>
    <row r="152" spans="1:12" ht="13.5">
      <c r="A152" s="16"/>
      <c r="B152" s="78"/>
      <c r="C152" s="78"/>
      <c r="D152" s="79"/>
      <c r="F152" s="18"/>
      <c r="G152" s="18"/>
      <c r="H152" s="18"/>
      <c r="I152" s="18"/>
      <c r="J152" s="18"/>
      <c r="K152" s="18"/>
      <c r="L152" s="18"/>
    </row>
    <row r="153" spans="1:12" ht="13.5">
      <c r="A153" s="16"/>
      <c r="B153" s="78"/>
      <c r="C153" s="78"/>
      <c r="D153" s="79"/>
      <c r="F153" s="104" t="s">
        <v>5</v>
      </c>
      <c r="G153" s="106"/>
      <c r="H153" s="94" t="s">
        <v>87</v>
      </c>
      <c r="I153" s="96"/>
      <c r="J153" s="96"/>
      <c r="K153" s="96"/>
      <c r="L153" s="95"/>
    </row>
    <row r="154" spans="1:12" ht="13.5">
      <c r="A154" s="16"/>
      <c r="B154" s="78"/>
      <c r="C154" s="78"/>
      <c r="D154" s="79"/>
      <c r="F154" s="104" t="s">
        <v>6</v>
      </c>
      <c r="G154" s="106"/>
      <c r="H154" s="104" t="s">
        <v>7</v>
      </c>
      <c r="I154" s="105"/>
      <c r="J154" s="105"/>
      <c r="K154" s="105"/>
      <c r="L154" s="106"/>
    </row>
    <row r="155" spans="1:12" ht="13.5">
      <c r="A155" s="16"/>
      <c r="B155" s="78"/>
      <c r="C155" s="78"/>
      <c r="D155" s="79"/>
      <c r="F155" s="104" t="s">
        <v>8</v>
      </c>
      <c r="G155" s="106"/>
      <c r="H155" s="104" t="s">
        <v>89</v>
      </c>
      <c r="I155" s="105"/>
      <c r="J155" s="105"/>
      <c r="K155" s="105"/>
      <c r="L155" s="106"/>
    </row>
    <row r="156" spans="2:12" ht="13.5">
      <c r="B156" s="78"/>
      <c r="C156" s="78"/>
      <c r="D156" s="79"/>
      <c r="F156" s="104" t="s">
        <v>9</v>
      </c>
      <c r="G156" s="106"/>
      <c r="H156" s="104" t="s">
        <v>10</v>
      </c>
      <c r="I156" s="105"/>
      <c r="J156" s="105"/>
      <c r="K156" s="105"/>
      <c r="L156" s="106"/>
    </row>
    <row r="157" spans="2:12" ht="13.5">
      <c r="B157" s="78"/>
      <c r="C157" s="78"/>
      <c r="D157" s="79"/>
      <c r="F157" s="104" t="s">
        <v>11</v>
      </c>
      <c r="G157" s="106"/>
      <c r="H157" s="94" t="s">
        <v>12</v>
      </c>
      <c r="I157" s="96"/>
      <c r="J157" s="96"/>
      <c r="K157" s="96"/>
      <c r="L157" s="95"/>
    </row>
    <row r="158" spans="2:12" ht="13.5">
      <c r="B158" s="78"/>
      <c r="C158" s="78"/>
      <c r="D158" s="79"/>
      <c r="F158" s="104" t="s">
        <v>13</v>
      </c>
      <c r="G158" s="106"/>
      <c r="H158" s="104" t="s">
        <v>14</v>
      </c>
      <c r="I158" s="105"/>
      <c r="J158" s="105"/>
      <c r="K158" s="105"/>
      <c r="L158" s="106"/>
    </row>
    <row r="159" spans="2:12" ht="13.5">
      <c r="B159" s="78"/>
      <c r="C159" s="78"/>
      <c r="D159" s="79"/>
      <c r="F159" s="104" t="s">
        <v>15</v>
      </c>
      <c r="G159" s="106"/>
      <c r="H159" s="110" t="s">
        <v>88</v>
      </c>
      <c r="I159" s="111"/>
      <c r="J159" s="111"/>
      <c r="K159" s="111"/>
      <c r="L159" s="112"/>
    </row>
    <row r="160" spans="1:12" s="13" customFormat="1" ht="13.5">
      <c r="A160" s="1"/>
      <c r="B160" s="78"/>
      <c r="C160" s="78"/>
      <c r="D160" s="79"/>
      <c r="E160" s="1"/>
      <c r="F160" s="104" t="s">
        <v>16</v>
      </c>
      <c r="G160" s="106"/>
      <c r="H160" s="121">
        <v>1</v>
      </c>
      <c r="I160" s="122"/>
      <c r="J160" s="122"/>
      <c r="K160" s="122"/>
      <c r="L160" s="123"/>
    </row>
    <row r="161" spans="1:12" s="24" customFormat="1" ht="13.5">
      <c r="A161" s="1"/>
      <c r="B161" s="78"/>
      <c r="C161" s="78"/>
      <c r="D161" s="79"/>
      <c r="E161" s="1"/>
      <c r="F161" s="104" t="s">
        <v>17</v>
      </c>
      <c r="G161" s="106"/>
      <c r="H161" s="115">
        <f>D151*B165/1000/1000</f>
        <v>2.7</v>
      </c>
      <c r="I161" s="116"/>
      <c r="J161" s="116"/>
      <c r="K161" s="116"/>
      <c r="L161" s="117"/>
    </row>
    <row r="162" spans="1:12" s="13" customFormat="1" ht="13.5">
      <c r="A162" s="1"/>
      <c r="B162" s="78"/>
      <c r="C162" s="78"/>
      <c r="D162" s="79"/>
      <c r="E162" s="1"/>
      <c r="F162" s="104" t="s">
        <v>18</v>
      </c>
      <c r="G162" s="106"/>
      <c r="H162" s="118">
        <v>0</v>
      </c>
      <c r="I162" s="119"/>
      <c r="J162" s="119"/>
      <c r="K162" s="119"/>
      <c r="L162" s="120"/>
    </row>
    <row r="163" spans="2:12" ht="13.5">
      <c r="B163" s="78"/>
      <c r="C163" s="78"/>
      <c r="D163" s="79"/>
      <c r="F163" s="104"/>
      <c r="G163" s="106"/>
      <c r="H163" s="81"/>
      <c r="I163" s="69"/>
      <c r="J163" s="69"/>
      <c r="K163" s="69"/>
      <c r="L163" s="70"/>
    </row>
    <row r="164" spans="1:12" s="25" customFormat="1" ht="13.5">
      <c r="A164" s="1"/>
      <c r="B164" s="78"/>
      <c r="C164" s="78"/>
      <c r="D164" s="79"/>
      <c r="E164" s="1"/>
      <c r="F164" s="71" t="s">
        <v>19</v>
      </c>
      <c r="G164" s="72"/>
      <c r="H164" s="73">
        <f>H162*H160</f>
        <v>0</v>
      </c>
      <c r="I164" s="74"/>
      <c r="J164" s="74"/>
      <c r="K164" s="74"/>
      <c r="L164" s="114"/>
    </row>
    <row r="165" spans="2:3" ht="13.5">
      <c r="B165" s="75">
        <v>1800</v>
      </c>
      <c r="C165" s="75"/>
    </row>
    <row r="166" spans="2:12" ht="13.5">
      <c r="B166" s="17"/>
      <c r="C166" s="17"/>
      <c r="D166" s="29"/>
      <c r="F166" s="76" t="s">
        <v>20</v>
      </c>
      <c r="G166" s="76"/>
      <c r="H166" s="27"/>
      <c r="I166" s="27"/>
      <c r="J166" s="28"/>
      <c r="K166" s="28"/>
      <c r="L166" s="28"/>
    </row>
    <row r="167" spans="2:12" ht="13.5">
      <c r="B167" s="17"/>
      <c r="C167" s="26" t="s">
        <v>90</v>
      </c>
      <c r="F167" s="27"/>
      <c r="G167" s="27"/>
      <c r="H167" s="28"/>
      <c r="I167" s="28"/>
      <c r="J167" s="28"/>
      <c r="K167" s="28"/>
      <c r="L167" s="28"/>
    </row>
    <row r="168" spans="2:12" ht="13.5">
      <c r="B168" s="17"/>
      <c r="C168" s="26" t="s">
        <v>91</v>
      </c>
      <c r="F168" s="27"/>
      <c r="G168" s="27"/>
      <c r="H168" s="28"/>
      <c r="I168" s="28"/>
      <c r="J168" s="28"/>
      <c r="K168" s="28"/>
      <c r="L168" s="28"/>
    </row>
    <row r="169" spans="2:12" ht="13.5">
      <c r="B169" s="17"/>
      <c r="C169" s="1" t="s">
        <v>96</v>
      </c>
      <c r="H169" s="1" t="s">
        <v>97</v>
      </c>
      <c r="J169" s="28"/>
      <c r="K169" s="28"/>
      <c r="L169" s="28"/>
    </row>
    <row r="170" spans="2:12" ht="13.5">
      <c r="B170" s="17"/>
      <c r="C170" s="17"/>
      <c r="D170" s="29"/>
      <c r="F170" s="27"/>
      <c r="G170" s="27"/>
      <c r="H170" s="27"/>
      <c r="I170" s="27"/>
      <c r="J170" s="28"/>
      <c r="K170" s="28"/>
      <c r="L170" s="28"/>
    </row>
    <row r="171" spans="2:12" ht="13.5" hidden="1">
      <c r="B171" s="17"/>
      <c r="C171" s="17"/>
      <c r="D171" s="29"/>
      <c r="F171" s="27"/>
      <c r="G171" s="27"/>
      <c r="H171" s="27"/>
      <c r="I171" s="27"/>
      <c r="J171" s="28"/>
      <c r="K171" s="28"/>
      <c r="L171" s="28"/>
    </row>
    <row r="172" spans="1:12" ht="13.5" customHeight="1" hidden="1">
      <c r="A172" s="16"/>
      <c r="B172" s="78"/>
      <c r="C172" s="78"/>
      <c r="D172" s="79"/>
      <c r="F172" s="80"/>
      <c r="G172" s="80"/>
      <c r="H172" s="80"/>
      <c r="I172" s="80"/>
      <c r="J172" s="80"/>
      <c r="K172" s="80"/>
      <c r="L172" s="80"/>
    </row>
    <row r="173" spans="1:12" ht="13.5" hidden="1">
      <c r="A173" s="16"/>
      <c r="B173" s="78"/>
      <c r="C173" s="78"/>
      <c r="D173" s="79"/>
      <c r="F173" s="18"/>
      <c r="G173" s="18"/>
      <c r="H173" s="18"/>
      <c r="I173" s="18"/>
      <c r="J173" s="18"/>
      <c r="K173" s="18"/>
      <c r="L173" s="18"/>
    </row>
    <row r="174" spans="1:12" ht="13.5" hidden="1">
      <c r="A174" s="16"/>
      <c r="B174" s="78"/>
      <c r="C174" s="78"/>
      <c r="D174" s="79"/>
      <c r="F174" s="104"/>
      <c r="G174" s="106"/>
      <c r="H174" s="94"/>
      <c r="I174" s="96"/>
      <c r="J174" s="96"/>
      <c r="K174" s="96"/>
      <c r="L174" s="95"/>
    </row>
    <row r="175" spans="1:12" ht="13.5" hidden="1">
      <c r="A175" s="16"/>
      <c r="B175" s="78"/>
      <c r="C175" s="78"/>
      <c r="D175" s="79"/>
      <c r="F175" s="104"/>
      <c r="G175" s="106"/>
      <c r="H175" s="104"/>
      <c r="I175" s="105"/>
      <c r="J175" s="105"/>
      <c r="K175" s="105"/>
      <c r="L175" s="106"/>
    </row>
    <row r="176" spans="1:12" ht="13.5" hidden="1">
      <c r="A176" s="16"/>
      <c r="B176" s="78"/>
      <c r="C176" s="78"/>
      <c r="D176" s="79"/>
      <c r="F176" s="104"/>
      <c r="G176" s="106"/>
      <c r="H176" s="104"/>
      <c r="I176" s="105"/>
      <c r="J176" s="105"/>
      <c r="K176" s="105"/>
      <c r="L176" s="106"/>
    </row>
    <row r="177" spans="2:12" ht="13.5" hidden="1">
      <c r="B177" s="78"/>
      <c r="C177" s="78"/>
      <c r="D177" s="79"/>
      <c r="F177" s="104"/>
      <c r="G177" s="106"/>
      <c r="H177" s="104"/>
      <c r="I177" s="105"/>
      <c r="J177" s="105"/>
      <c r="K177" s="105"/>
      <c r="L177" s="106"/>
    </row>
    <row r="178" spans="2:12" ht="13.5" hidden="1">
      <c r="B178" s="78"/>
      <c r="C178" s="78"/>
      <c r="D178" s="79"/>
      <c r="F178" s="104"/>
      <c r="G178" s="106"/>
      <c r="H178" s="94"/>
      <c r="I178" s="96"/>
      <c r="J178" s="96"/>
      <c r="K178" s="96"/>
      <c r="L178" s="95"/>
    </row>
    <row r="179" spans="2:12" ht="13.5" hidden="1">
      <c r="B179" s="78"/>
      <c r="C179" s="78"/>
      <c r="D179" s="79"/>
      <c r="F179" s="104"/>
      <c r="G179" s="106"/>
      <c r="H179" s="104"/>
      <c r="I179" s="105"/>
      <c r="J179" s="105"/>
      <c r="K179" s="105"/>
      <c r="L179" s="106"/>
    </row>
    <row r="180" spans="2:12" ht="13.5" hidden="1">
      <c r="B180" s="78"/>
      <c r="C180" s="78"/>
      <c r="D180" s="79"/>
      <c r="F180" s="104"/>
      <c r="G180" s="106"/>
      <c r="H180" s="110"/>
      <c r="I180" s="111"/>
      <c r="J180" s="111"/>
      <c r="K180" s="111"/>
      <c r="L180" s="112"/>
    </row>
    <row r="181" spans="1:12" s="13" customFormat="1" ht="13.5" hidden="1">
      <c r="A181" s="1"/>
      <c r="B181" s="78"/>
      <c r="C181" s="78"/>
      <c r="D181" s="79"/>
      <c r="E181" s="1"/>
      <c r="F181" s="104"/>
      <c r="G181" s="106"/>
      <c r="H181" s="121"/>
      <c r="I181" s="122"/>
      <c r="J181" s="122"/>
      <c r="K181" s="122"/>
      <c r="L181" s="123"/>
    </row>
    <row r="182" spans="1:12" s="24" customFormat="1" ht="13.5" hidden="1">
      <c r="A182" s="1"/>
      <c r="B182" s="78"/>
      <c r="C182" s="78"/>
      <c r="D182" s="79"/>
      <c r="E182" s="1"/>
      <c r="F182" s="104"/>
      <c r="G182" s="106"/>
      <c r="H182" s="115"/>
      <c r="I182" s="116"/>
      <c r="J182" s="116"/>
      <c r="K182" s="116"/>
      <c r="L182" s="117"/>
    </row>
    <row r="183" spans="1:12" s="13" customFormat="1" ht="13.5" hidden="1">
      <c r="A183" s="1"/>
      <c r="B183" s="78"/>
      <c r="C183" s="78"/>
      <c r="D183" s="79"/>
      <c r="E183" s="1"/>
      <c r="F183" s="104"/>
      <c r="G183" s="106"/>
      <c r="H183" s="118"/>
      <c r="I183" s="119"/>
      <c r="J183" s="119"/>
      <c r="K183" s="119"/>
      <c r="L183" s="120"/>
    </row>
    <row r="184" spans="2:12" ht="13.5" hidden="1">
      <c r="B184" s="78"/>
      <c r="C184" s="78"/>
      <c r="D184" s="79"/>
      <c r="F184" s="104"/>
      <c r="G184" s="106"/>
      <c r="H184" s="81"/>
      <c r="I184" s="69"/>
      <c r="J184" s="69"/>
      <c r="K184" s="69"/>
      <c r="L184" s="70"/>
    </row>
    <row r="185" spans="1:12" s="25" customFormat="1" ht="13.5" hidden="1">
      <c r="A185" s="1"/>
      <c r="B185" s="78"/>
      <c r="C185" s="78"/>
      <c r="D185" s="79"/>
      <c r="E185" s="1"/>
      <c r="F185" s="71"/>
      <c r="G185" s="72"/>
      <c r="H185" s="73"/>
      <c r="I185" s="74"/>
      <c r="J185" s="74"/>
      <c r="K185" s="74"/>
      <c r="L185" s="114"/>
    </row>
    <row r="186" spans="2:3" ht="13.5" hidden="1">
      <c r="B186" s="75"/>
      <c r="C186" s="75"/>
    </row>
    <row r="187" spans="2:12" ht="13.5" hidden="1">
      <c r="B187" s="17"/>
      <c r="C187" s="17"/>
      <c r="D187" s="29"/>
      <c r="F187" s="76"/>
      <c r="G187" s="76"/>
      <c r="H187" s="27"/>
      <c r="I187" s="27"/>
      <c r="J187" s="28"/>
      <c r="K187" s="28"/>
      <c r="L187" s="28"/>
    </row>
    <row r="188" spans="2:12" ht="13.5" hidden="1">
      <c r="B188" s="17"/>
      <c r="C188" s="17"/>
      <c r="D188" s="29"/>
      <c r="F188" s="27"/>
      <c r="G188" s="27"/>
      <c r="H188" s="27"/>
      <c r="I188" s="27"/>
      <c r="J188" s="28"/>
      <c r="K188" s="28"/>
      <c r="L188" s="28"/>
    </row>
    <row r="189" spans="2:12" ht="13.5">
      <c r="B189" s="17"/>
      <c r="C189" s="17"/>
      <c r="D189" s="29"/>
      <c r="F189" s="27"/>
      <c r="G189" s="27"/>
      <c r="H189" s="27"/>
      <c r="I189" s="27"/>
      <c r="J189" s="28"/>
      <c r="K189" s="28"/>
      <c r="L189" s="28"/>
    </row>
    <row r="190" spans="1:12" ht="13.5">
      <c r="A190" s="16"/>
      <c r="B190" s="135"/>
      <c r="C190" s="136"/>
      <c r="D190" s="79">
        <v>1500</v>
      </c>
      <c r="F190" s="80" t="s">
        <v>78</v>
      </c>
      <c r="G190" s="80"/>
      <c r="H190" s="80"/>
      <c r="I190" s="80"/>
      <c r="J190" s="80"/>
      <c r="K190" s="80"/>
      <c r="L190" s="80"/>
    </row>
    <row r="191" spans="1:12" ht="13.5">
      <c r="A191" s="16"/>
      <c r="B191" s="136"/>
      <c r="C191" s="136"/>
      <c r="D191" s="79"/>
      <c r="F191" s="18"/>
      <c r="G191" s="18"/>
      <c r="H191" s="18"/>
      <c r="I191" s="18"/>
      <c r="J191" s="18"/>
      <c r="K191" s="18"/>
      <c r="L191" s="18"/>
    </row>
    <row r="192" spans="1:12" ht="13.5">
      <c r="A192" s="16"/>
      <c r="B192" s="136"/>
      <c r="C192" s="136"/>
      <c r="D192" s="79"/>
      <c r="F192" s="104" t="s">
        <v>5</v>
      </c>
      <c r="G192" s="106"/>
      <c r="H192" s="94" t="s">
        <v>87</v>
      </c>
      <c r="I192" s="96"/>
      <c r="J192" s="96"/>
      <c r="K192" s="96"/>
      <c r="L192" s="95"/>
    </row>
    <row r="193" spans="1:12" ht="13.5">
      <c r="A193" s="16"/>
      <c r="B193" s="136"/>
      <c r="C193" s="136"/>
      <c r="D193" s="79"/>
      <c r="F193" s="104" t="s">
        <v>6</v>
      </c>
      <c r="G193" s="106"/>
      <c r="H193" s="104" t="s">
        <v>7</v>
      </c>
      <c r="I193" s="105"/>
      <c r="J193" s="105"/>
      <c r="K193" s="105"/>
      <c r="L193" s="106"/>
    </row>
    <row r="194" spans="1:12" ht="13.5">
      <c r="A194" s="16"/>
      <c r="B194" s="136"/>
      <c r="C194" s="136"/>
      <c r="D194" s="79"/>
      <c r="F194" s="104" t="s">
        <v>8</v>
      </c>
      <c r="G194" s="106"/>
      <c r="H194" s="104" t="s">
        <v>89</v>
      </c>
      <c r="I194" s="105"/>
      <c r="J194" s="105"/>
      <c r="K194" s="105"/>
      <c r="L194" s="106"/>
    </row>
    <row r="195" spans="2:12" ht="13.5">
      <c r="B195" s="136"/>
      <c r="C195" s="136"/>
      <c r="D195" s="79"/>
      <c r="F195" s="104" t="s">
        <v>9</v>
      </c>
      <c r="G195" s="106"/>
      <c r="H195" s="104" t="s">
        <v>10</v>
      </c>
      <c r="I195" s="105"/>
      <c r="J195" s="105"/>
      <c r="K195" s="105"/>
      <c r="L195" s="106"/>
    </row>
    <row r="196" spans="2:12" ht="13.5">
      <c r="B196" s="136"/>
      <c r="C196" s="136"/>
      <c r="D196" s="79"/>
      <c r="F196" s="104" t="s">
        <v>11</v>
      </c>
      <c r="G196" s="106"/>
      <c r="H196" s="94" t="s">
        <v>12</v>
      </c>
      <c r="I196" s="96"/>
      <c r="J196" s="96"/>
      <c r="K196" s="96"/>
      <c r="L196" s="95"/>
    </row>
    <row r="197" spans="2:12" ht="13.5">
      <c r="B197" s="136"/>
      <c r="C197" s="136"/>
      <c r="D197" s="79"/>
      <c r="F197" s="104" t="s">
        <v>13</v>
      </c>
      <c r="G197" s="106"/>
      <c r="H197" s="104" t="s">
        <v>14</v>
      </c>
      <c r="I197" s="105"/>
      <c r="J197" s="105"/>
      <c r="K197" s="105"/>
      <c r="L197" s="106"/>
    </row>
    <row r="198" spans="2:12" ht="13.5">
      <c r="B198" s="136"/>
      <c r="C198" s="136"/>
      <c r="D198" s="79"/>
      <c r="F198" s="104" t="s">
        <v>15</v>
      </c>
      <c r="G198" s="106"/>
      <c r="H198" s="110" t="s">
        <v>88</v>
      </c>
      <c r="I198" s="111"/>
      <c r="J198" s="111"/>
      <c r="K198" s="111"/>
      <c r="L198" s="112"/>
    </row>
    <row r="199" spans="1:12" s="13" customFormat="1" ht="13.5">
      <c r="A199" s="1"/>
      <c r="B199" s="136"/>
      <c r="C199" s="136"/>
      <c r="D199" s="79"/>
      <c r="E199" s="1"/>
      <c r="F199" s="104" t="s">
        <v>16</v>
      </c>
      <c r="G199" s="106"/>
      <c r="H199" s="121">
        <v>1</v>
      </c>
      <c r="I199" s="122"/>
      <c r="J199" s="122"/>
      <c r="K199" s="122"/>
      <c r="L199" s="123"/>
    </row>
    <row r="200" spans="1:12" s="24" customFormat="1" ht="13.5">
      <c r="A200" s="1"/>
      <c r="B200" s="136"/>
      <c r="C200" s="136"/>
      <c r="D200" s="79"/>
      <c r="E200" s="1"/>
      <c r="F200" s="104" t="s">
        <v>17</v>
      </c>
      <c r="G200" s="106"/>
      <c r="H200" s="115">
        <f>D190*B204/1000/1000</f>
        <v>1.35</v>
      </c>
      <c r="I200" s="116"/>
      <c r="J200" s="116"/>
      <c r="K200" s="116"/>
      <c r="L200" s="117"/>
    </row>
    <row r="201" spans="1:12" s="13" customFormat="1" ht="13.5">
      <c r="A201" s="1"/>
      <c r="B201" s="136"/>
      <c r="C201" s="136"/>
      <c r="D201" s="79"/>
      <c r="E201" s="1"/>
      <c r="F201" s="104" t="s">
        <v>18</v>
      </c>
      <c r="G201" s="106"/>
      <c r="H201" s="118">
        <v>0</v>
      </c>
      <c r="I201" s="119"/>
      <c r="J201" s="119"/>
      <c r="K201" s="119"/>
      <c r="L201" s="120"/>
    </row>
    <row r="202" spans="2:12" ht="13.5">
      <c r="B202" s="136"/>
      <c r="C202" s="136"/>
      <c r="D202" s="79"/>
      <c r="F202" s="104"/>
      <c r="G202" s="106"/>
      <c r="H202" s="81"/>
      <c r="I202" s="69"/>
      <c r="J202" s="69"/>
      <c r="K202" s="69"/>
      <c r="L202" s="70"/>
    </row>
    <row r="203" spans="1:12" s="25" customFormat="1" ht="13.5">
      <c r="A203" s="1"/>
      <c r="B203" s="136"/>
      <c r="C203" s="136"/>
      <c r="D203" s="79"/>
      <c r="E203" s="1"/>
      <c r="F203" s="71" t="s">
        <v>19</v>
      </c>
      <c r="G203" s="72"/>
      <c r="H203" s="73">
        <f>H201*H199</f>
        <v>0</v>
      </c>
      <c r="I203" s="74"/>
      <c r="J203" s="74"/>
      <c r="K203" s="74"/>
      <c r="L203" s="114"/>
    </row>
    <row r="204" spans="2:3" ht="13.5">
      <c r="B204" s="75">
        <v>900</v>
      </c>
      <c r="C204" s="75"/>
    </row>
    <row r="205" spans="2:12" ht="13.5">
      <c r="B205" s="17"/>
      <c r="C205" s="17"/>
      <c r="D205" s="29"/>
      <c r="F205" s="76"/>
      <c r="G205" s="76"/>
      <c r="H205" s="27"/>
      <c r="I205" s="27"/>
      <c r="J205" s="28"/>
      <c r="K205" s="28"/>
      <c r="L205" s="28"/>
    </row>
    <row r="206" spans="2:12" ht="13.5">
      <c r="B206" s="17"/>
      <c r="C206" s="17"/>
      <c r="D206" s="29"/>
      <c r="F206" s="27"/>
      <c r="G206" s="27"/>
      <c r="H206" s="27"/>
      <c r="I206" s="27"/>
      <c r="J206" s="28"/>
      <c r="K206" s="28"/>
      <c r="L206" s="28"/>
    </row>
    <row r="207" spans="2:12" ht="13.5">
      <c r="B207" s="17"/>
      <c r="C207" s="17"/>
      <c r="D207" s="29"/>
      <c r="F207" s="27"/>
      <c r="G207" s="27"/>
      <c r="H207" s="27"/>
      <c r="I207" s="27"/>
      <c r="J207" s="28"/>
      <c r="K207" s="28"/>
      <c r="L207" s="28"/>
    </row>
    <row r="208" spans="1:12" ht="13.5">
      <c r="A208" s="16"/>
      <c r="B208" s="135"/>
      <c r="C208" s="136"/>
      <c r="D208" s="79">
        <v>1400</v>
      </c>
      <c r="F208" s="80" t="s">
        <v>79</v>
      </c>
      <c r="G208" s="80"/>
      <c r="H208" s="80"/>
      <c r="I208" s="80"/>
      <c r="J208" s="80"/>
      <c r="K208" s="80"/>
      <c r="L208" s="80"/>
    </row>
    <row r="209" spans="1:12" ht="13.5">
      <c r="A209" s="16"/>
      <c r="B209" s="136"/>
      <c r="C209" s="136"/>
      <c r="D209" s="79"/>
      <c r="F209" s="18"/>
      <c r="G209" s="18"/>
      <c r="H209" s="18"/>
      <c r="I209" s="18"/>
      <c r="J209" s="18"/>
      <c r="K209" s="18"/>
      <c r="L209" s="18"/>
    </row>
    <row r="210" spans="1:12" ht="13.5">
      <c r="A210" s="16"/>
      <c r="B210" s="136"/>
      <c r="C210" s="136"/>
      <c r="D210" s="79"/>
      <c r="F210" s="104" t="s">
        <v>5</v>
      </c>
      <c r="G210" s="106"/>
      <c r="H210" s="94" t="s">
        <v>87</v>
      </c>
      <c r="I210" s="96"/>
      <c r="J210" s="96"/>
      <c r="K210" s="96"/>
      <c r="L210" s="95"/>
    </row>
    <row r="211" spans="1:12" ht="13.5">
      <c r="A211" s="16"/>
      <c r="B211" s="136"/>
      <c r="C211" s="136"/>
      <c r="D211" s="79"/>
      <c r="F211" s="104" t="s">
        <v>6</v>
      </c>
      <c r="G211" s="106"/>
      <c r="H211" s="104" t="s">
        <v>7</v>
      </c>
      <c r="I211" s="105"/>
      <c r="J211" s="105"/>
      <c r="K211" s="105"/>
      <c r="L211" s="106"/>
    </row>
    <row r="212" spans="1:12" ht="13.5">
      <c r="A212" s="16"/>
      <c r="B212" s="136"/>
      <c r="C212" s="136"/>
      <c r="D212" s="79"/>
      <c r="F212" s="104" t="s">
        <v>8</v>
      </c>
      <c r="G212" s="106"/>
      <c r="H212" s="104" t="s">
        <v>89</v>
      </c>
      <c r="I212" s="105"/>
      <c r="J212" s="105"/>
      <c r="K212" s="105"/>
      <c r="L212" s="106"/>
    </row>
    <row r="213" spans="2:12" ht="13.5">
      <c r="B213" s="136"/>
      <c r="C213" s="136"/>
      <c r="D213" s="79"/>
      <c r="F213" s="104" t="s">
        <v>9</v>
      </c>
      <c r="G213" s="106"/>
      <c r="H213" s="104" t="s">
        <v>10</v>
      </c>
      <c r="I213" s="105"/>
      <c r="J213" s="105"/>
      <c r="K213" s="105"/>
      <c r="L213" s="106"/>
    </row>
    <row r="214" spans="2:12" ht="13.5">
      <c r="B214" s="136"/>
      <c r="C214" s="136"/>
      <c r="D214" s="79"/>
      <c r="F214" s="104" t="s">
        <v>11</v>
      </c>
      <c r="G214" s="106"/>
      <c r="H214" s="94" t="s">
        <v>12</v>
      </c>
      <c r="I214" s="96"/>
      <c r="J214" s="96"/>
      <c r="K214" s="96"/>
      <c r="L214" s="95"/>
    </row>
    <row r="215" spans="2:12" ht="13.5">
      <c r="B215" s="136"/>
      <c r="C215" s="136"/>
      <c r="D215" s="79"/>
      <c r="F215" s="104" t="s">
        <v>13</v>
      </c>
      <c r="G215" s="106"/>
      <c r="H215" s="104" t="s">
        <v>14</v>
      </c>
      <c r="I215" s="105"/>
      <c r="J215" s="105"/>
      <c r="K215" s="105"/>
      <c r="L215" s="106"/>
    </row>
    <row r="216" spans="2:12" ht="13.5">
      <c r="B216" s="136"/>
      <c r="C216" s="136"/>
      <c r="D216" s="79"/>
      <c r="F216" s="104" t="s">
        <v>15</v>
      </c>
      <c r="G216" s="106"/>
      <c r="H216" s="110" t="s">
        <v>88</v>
      </c>
      <c r="I216" s="111"/>
      <c r="J216" s="111"/>
      <c r="K216" s="111"/>
      <c r="L216" s="112"/>
    </row>
    <row r="217" spans="1:12" s="13" customFormat="1" ht="13.5">
      <c r="A217" s="1"/>
      <c r="B217" s="136"/>
      <c r="C217" s="136"/>
      <c r="D217" s="79"/>
      <c r="E217" s="1"/>
      <c r="F217" s="104" t="s">
        <v>16</v>
      </c>
      <c r="G217" s="106"/>
      <c r="H217" s="121">
        <v>1</v>
      </c>
      <c r="I217" s="122"/>
      <c r="J217" s="122"/>
      <c r="K217" s="122"/>
      <c r="L217" s="123"/>
    </row>
    <row r="218" spans="1:12" s="24" customFormat="1" ht="13.5">
      <c r="A218" s="1"/>
      <c r="B218" s="136"/>
      <c r="C218" s="136"/>
      <c r="D218" s="79"/>
      <c r="E218" s="1"/>
      <c r="F218" s="104" t="s">
        <v>17</v>
      </c>
      <c r="G218" s="106"/>
      <c r="H218" s="115">
        <f>D208*B222/1000/1000</f>
        <v>1.96</v>
      </c>
      <c r="I218" s="116"/>
      <c r="J218" s="116"/>
      <c r="K218" s="116"/>
      <c r="L218" s="117"/>
    </row>
    <row r="219" spans="1:12" s="13" customFormat="1" ht="13.5">
      <c r="A219" s="1"/>
      <c r="B219" s="136"/>
      <c r="C219" s="136"/>
      <c r="D219" s="79"/>
      <c r="E219" s="1"/>
      <c r="F219" s="104" t="s">
        <v>18</v>
      </c>
      <c r="G219" s="106"/>
      <c r="H219" s="118"/>
      <c r="I219" s="119"/>
      <c r="J219" s="119"/>
      <c r="K219" s="119"/>
      <c r="L219" s="120"/>
    </row>
    <row r="220" spans="2:12" ht="13.5">
      <c r="B220" s="136"/>
      <c r="C220" s="136"/>
      <c r="D220" s="79"/>
      <c r="F220" s="104"/>
      <c r="G220" s="106"/>
      <c r="H220" s="81"/>
      <c r="I220" s="69"/>
      <c r="J220" s="69"/>
      <c r="K220" s="69"/>
      <c r="L220" s="70"/>
    </row>
    <row r="221" spans="1:12" s="25" customFormat="1" ht="13.5">
      <c r="A221" s="1"/>
      <c r="B221" s="136"/>
      <c r="C221" s="136"/>
      <c r="D221" s="79"/>
      <c r="E221" s="1"/>
      <c r="F221" s="71" t="s">
        <v>19</v>
      </c>
      <c r="G221" s="72"/>
      <c r="H221" s="73">
        <f>H219*H217</f>
        <v>0</v>
      </c>
      <c r="I221" s="74"/>
      <c r="J221" s="74"/>
      <c r="K221" s="74"/>
      <c r="L221" s="114"/>
    </row>
    <row r="222" spans="2:3" ht="13.5">
      <c r="B222" s="75">
        <v>1400</v>
      </c>
      <c r="C222" s="75"/>
    </row>
    <row r="223" spans="2:7" ht="13.5">
      <c r="B223" s="68"/>
      <c r="C223" s="68"/>
      <c r="F223" s="76" t="s">
        <v>20</v>
      </c>
      <c r="G223" s="76"/>
    </row>
    <row r="224" spans="2:10" ht="13.5">
      <c r="B224" s="68"/>
      <c r="C224" s="26" t="s">
        <v>90</v>
      </c>
      <c r="F224" s="27"/>
      <c r="G224" s="27"/>
      <c r="H224" s="28"/>
      <c r="I224" s="28"/>
      <c r="J224" s="28"/>
    </row>
    <row r="225" spans="2:10" ht="13.5">
      <c r="B225" s="68"/>
      <c r="C225" s="26" t="s">
        <v>91</v>
      </c>
      <c r="F225" s="27"/>
      <c r="G225" s="27"/>
      <c r="H225" s="28"/>
      <c r="I225" s="28"/>
      <c r="J225" s="28"/>
    </row>
    <row r="226" spans="2:12" ht="13.5">
      <c r="B226" s="17"/>
      <c r="C226" s="1" t="s">
        <v>96</v>
      </c>
      <c r="H226" s="1" t="s">
        <v>97</v>
      </c>
      <c r="J226" s="28"/>
      <c r="K226" s="28"/>
      <c r="L226" s="28"/>
    </row>
    <row r="227" spans="2:12" ht="13.5">
      <c r="B227" s="17"/>
      <c r="C227" s="17"/>
      <c r="D227" s="29"/>
      <c r="F227" s="27"/>
      <c r="G227" s="27"/>
      <c r="H227" s="27"/>
      <c r="I227" s="27"/>
      <c r="J227" s="28"/>
      <c r="K227" s="28"/>
      <c r="L227" s="28"/>
    </row>
    <row r="228" spans="2:12" ht="13.5">
      <c r="B228" s="17"/>
      <c r="F228" s="67" t="s">
        <v>94</v>
      </c>
      <c r="G228" s="27"/>
      <c r="H228" s="27"/>
      <c r="I228" s="27"/>
      <c r="J228" s="28"/>
      <c r="K228" s="28"/>
      <c r="L228" s="28"/>
    </row>
    <row r="229" spans="1:12" ht="13.5" hidden="1">
      <c r="A229" s="16"/>
      <c r="B229" s="135"/>
      <c r="C229" s="136"/>
      <c r="D229" s="79"/>
      <c r="F229" s="80"/>
      <c r="G229" s="80"/>
      <c r="H229" s="80"/>
      <c r="I229" s="80"/>
      <c r="J229" s="80"/>
      <c r="K229" s="80"/>
      <c r="L229" s="80"/>
    </row>
    <row r="230" spans="1:12" ht="13.5" hidden="1">
      <c r="A230" s="16"/>
      <c r="B230" s="136"/>
      <c r="C230" s="136"/>
      <c r="D230" s="79"/>
      <c r="F230" s="18"/>
      <c r="G230" s="18"/>
      <c r="H230" s="18"/>
      <c r="I230" s="18"/>
      <c r="J230" s="18"/>
      <c r="K230" s="18"/>
      <c r="L230" s="18"/>
    </row>
    <row r="231" spans="1:12" ht="21" hidden="1">
      <c r="A231" s="16"/>
      <c r="B231" s="136"/>
      <c r="C231" s="136"/>
      <c r="D231" s="79"/>
      <c r="F231" s="104"/>
      <c r="G231" s="106"/>
      <c r="H231" s="137"/>
      <c r="I231" s="138"/>
      <c r="J231" s="138"/>
      <c r="K231" s="138"/>
      <c r="L231" s="139"/>
    </row>
    <row r="232" spans="1:12" ht="13.5" hidden="1">
      <c r="A232" s="16"/>
      <c r="B232" s="136"/>
      <c r="C232" s="136"/>
      <c r="D232" s="79"/>
      <c r="F232" s="104"/>
      <c r="G232" s="106"/>
      <c r="H232" s="104"/>
      <c r="I232" s="105"/>
      <c r="J232" s="105"/>
      <c r="K232" s="105"/>
      <c r="L232" s="106"/>
    </row>
    <row r="233" spans="1:12" ht="13.5" hidden="1">
      <c r="A233" s="16"/>
      <c r="B233" s="136"/>
      <c r="C233" s="136"/>
      <c r="D233" s="79"/>
      <c r="F233" s="104"/>
      <c r="G233" s="106"/>
      <c r="H233" s="104"/>
      <c r="I233" s="105"/>
      <c r="J233" s="105"/>
      <c r="K233" s="105"/>
      <c r="L233" s="106"/>
    </row>
    <row r="234" spans="2:12" ht="13.5" hidden="1">
      <c r="B234" s="136"/>
      <c r="C234" s="136"/>
      <c r="D234" s="79"/>
      <c r="F234" s="104"/>
      <c r="G234" s="106"/>
      <c r="H234" s="104"/>
      <c r="I234" s="105"/>
      <c r="J234" s="105"/>
      <c r="K234" s="105"/>
      <c r="L234" s="106"/>
    </row>
    <row r="235" spans="2:12" ht="13.5" hidden="1">
      <c r="B235" s="136"/>
      <c r="C235" s="136"/>
      <c r="D235" s="79"/>
      <c r="F235" s="104"/>
      <c r="G235" s="106"/>
      <c r="H235" s="94"/>
      <c r="I235" s="96"/>
      <c r="J235" s="96"/>
      <c r="K235" s="96"/>
      <c r="L235" s="95"/>
    </row>
    <row r="236" spans="2:12" ht="13.5" hidden="1">
      <c r="B236" s="136"/>
      <c r="C236" s="136"/>
      <c r="D236" s="79"/>
      <c r="F236" s="104"/>
      <c r="G236" s="106"/>
      <c r="H236" s="104"/>
      <c r="I236" s="105"/>
      <c r="J236" s="105"/>
      <c r="K236" s="105"/>
      <c r="L236" s="106"/>
    </row>
    <row r="237" spans="2:12" ht="13.5" hidden="1">
      <c r="B237" s="136"/>
      <c r="C237" s="136"/>
      <c r="D237" s="79"/>
      <c r="F237" s="104"/>
      <c r="G237" s="106"/>
      <c r="H237" s="110"/>
      <c r="I237" s="111"/>
      <c r="J237" s="111"/>
      <c r="K237" s="111"/>
      <c r="L237" s="112"/>
    </row>
    <row r="238" spans="1:12" s="13" customFormat="1" ht="13.5" hidden="1">
      <c r="A238" s="1"/>
      <c r="B238" s="136"/>
      <c r="C238" s="136"/>
      <c r="D238" s="79"/>
      <c r="E238" s="1"/>
      <c r="F238" s="104"/>
      <c r="G238" s="106"/>
      <c r="H238" s="121"/>
      <c r="I238" s="122"/>
      <c r="J238" s="122"/>
      <c r="K238" s="122"/>
      <c r="L238" s="123"/>
    </row>
    <row r="239" spans="1:12" s="24" customFormat="1" ht="13.5" hidden="1">
      <c r="A239" s="1"/>
      <c r="B239" s="136"/>
      <c r="C239" s="136"/>
      <c r="D239" s="79"/>
      <c r="E239" s="1"/>
      <c r="F239" s="104"/>
      <c r="G239" s="106"/>
      <c r="H239" s="115"/>
      <c r="I239" s="116"/>
      <c r="J239" s="116"/>
      <c r="K239" s="116"/>
      <c r="L239" s="117"/>
    </row>
    <row r="240" spans="1:12" s="13" customFormat="1" ht="13.5" hidden="1">
      <c r="A240" s="1"/>
      <c r="B240" s="136"/>
      <c r="C240" s="136"/>
      <c r="D240" s="79"/>
      <c r="E240" s="1"/>
      <c r="F240" s="104"/>
      <c r="G240" s="106"/>
      <c r="H240" s="118"/>
      <c r="I240" s="119"/>
      <c r="J240" s="119"/>
      <c r="K240" s="119"/>
      <c r="L240" s="120"/>
    </row>
    <row r="241" spans="2:12" ht="13.5" hidden="1">
      <c r="B241" s="136"/>
      <c r="C241" s="136"/>
      <c r="D241" s="79"/>
      <c r="F241" s="104"/>
      <c r="G241" s="106"/>
      <c r="H241" s="81"/>
      <c r="I241" s="69"/>
      <c r="J241" s="69"/>
      <c r="K241" s="69"/>
      <c r="L241" s="70"/>
    </row>
    <row r="242" spans="1:12" s="25" customFormat="1" ht="13.5" hidden="1">
      <c r="A242" s="1"/>
      <c r="B242" s="136"/>
      <c r="C242" s="136"/>
      <c r="D242" s="79"/>
      <c r="E242" s="1"/>
      <c r="F242" s="71"/>
      <c r="G242" s="72"/>
      <c r="H242" s="73"/>
      <c r="I242" s="74"/>
      <c r="J242" s="74"/>
      <c r="K242" s="74"/>
      <c r="L242" s="114"/>
    </row>
    <row r="243" spans="2:3" ht="13.5" hidden="1">
      <c r="B243" s="75"/>
      <c r="C243" s="75"/>
    </row>
    <row r="244" spans="2:12" ht="13.5" hidden="1">
      <c r="B244" s="17"/>
      <c r="C244" s="17"/>
      <c r="D244" s="29"/>
      <c r="F244" s="76"/>
      <c r="G244" s="76"/>
      <c r="H244" s="27"/>
      <c r="I244" s="27"/>
      <c r="J244" s="28"/>
      <c r="K244" s="28"/>
      <c r="L244" s="28"/>
    </row>
    <row r="245" spans="2:12" ht="13.5" hidden="1">
      <c r="B245" s="17"/>
      <c r="C245" s="17"/>
      <c r="D245" s="29"/>
      <c r="F245" s="27"/>
      <c r="G245" s="27"/>
      <c r="H245" s="27"/>
      <c r="I245" s="27"/>
      <c r="J245" s="28"/>
      <c r="K245" s="28"/>
      <c r="L245" s="28"/>
    </row>
    <row r="246" spans="1:12" ht="13.5" hidden="1">
      <c r="A246" s="16"/>
      <c r="B246" s="135"/>
      <c r="C246" s="136"/>
      <c r="D246" s="79"/>
      <c r="F246" s="80"/>
      <c r="G246" s="80"/>
      <c r="H246" s="80"/>
      <c r="I246" s="80"/>
      <c r="J246" s="80"/>
      <c r="K246" s="80"/>
      <c r="L246" s="80"/>
    </row>
    <row r="247" spans="1:12" ht="13.5" hidden="1">
      <c r="A247" s="16"/>
      <c r="B247" s="136"/>
      <c r="C247" s="136"/>
      <c r="D247" s="79"/>
      <c r="F247" s="18"/>
      <c r="G247" s="18"/>
      <c r="H247" s="18"/>
      <c r="I247" s="18"/>
      <c r="J247" s="18"/>
      <c r="K247" s="18"/>
      <c r="L247" s="18"/>
    </row>
    <row r="248" spans="1:12" ht="21" hidden="1">
      <c r="A248" s="16"/>
      <c r="B248" s="136"/>
      <c r="C248" s="136"/>
      <c r="D248" s="79"/>
      <c r="F248" s="104"/>
      <c r="G248" s="106"/>
      <c r="H248" s="137"/>
      <c r="I248" s="138"/>
      <c r="J248" s="138"/>
      <c r="K248" s="138"/>
      <c r="L248" s="139"/>
    </row>
    <row r="249" spans="1:12" ht="13.5" hidden="1">
      <c r="A249" s="16"/>
      <c r="B249" s="136"/>
      <c r="C249" s="136"/>
      <c r="D249" s="79"/>
      <c r="F249" s="104"/>
      <c r="G249" s="106"/>
      <c r="H249" s="104"/>
      <c r="I249" s="105"/>
      <c r="J249" s="105"/>
      <c r="K249" s="105"/>
      <c r="L249" s="106"/>
    </row>
    <row r="250" spans="1:12" ht="13.5" hidden="1">
      <c r="A250" s="16"/>
      <c r="B250" s="136"/>
      <c r="C250" s="136"/>
      <c r="D250" s="79"/>
      <c r="F250" s="104"/>
      <c r="G250" s="106"/>
      <c r="H250" s="104"/>
      <c r="I250" s="105"/>
      <c r="J250" s="105"/>
      <c r="K250" s="105"/>
      <c r="L250" s="106"/>
    </row>
    <row r="251" spans="2:12" ht="13.5" hidden="1">
      <c r="B251" s="136"/>
      <c r="C251" s="136"/>
      <c r="D251" s="79"/>
      <c r="F251" s="104"/>
      <c r="G251" s="106"/>
      <c r="H251" s="104"/>
      <c r="I251" s="105"/>
      <c r="J251" s="105"/>
      <c r="K251" s="105"/>
      <c r="L251" s="106"/>
    </row>
    <row r="252" spans="2:12" ht="13.5" hidden="1">
      <c r="B252" s="136"/>
      <c r="C252" s="136"/>
      <c r="D252" s="79"/>
      <c r="F252" s="104"/>
      <c r="G252" s="106"/>
      <c r="H252" s="94"/>
      <c r="I252" s="96"/>
      <c r="J252" s="96"/>
      <c r="K252" s="96"/>
      <c r="L252" s="95"/>
    </row>
    <row r="253" spans="2:12" ht="13.5" hidden="1">
      <c r="B253" s="136"/>
      <c r="C253" s="136"/>
      <c r="D253" s="79"/>
      <c r="F253" s="104"/>
      <c r="G253" s="106"/>
      <c r="H253" s="104"/>
      <c r="I253" s="105"/>
      <c r="J253" s="105"/>
      <c r="K253" s="105"/>
      <c r="L253" s="106"/>
    </row>
    <row r="254" spans="2:12" ht="13.5" hidden="1">
      <c r="B254" s="136"/>
      <c r="C254" s="136"/>
      <c r="D254" s="79"/>
      <c r="F254" s="104"/>
      <c r="G254" s="106"/>
      <c r="H254" s="110"/>
      <c r="I254" s="111"/>
      <c r="J254" s="111"/>
      <c r="K254" s="111"/>
      <c r="L254" s="112"/>
    </row>
    <row r="255" spans="1:12" s="13" customFormat="1" ht="13.5" hidden="1">
      <c r="A255" s="1"/>
      <c r="B255" s="136"/>
      <c r="C255" s="136"/>
      <c r="D255" s="79"/>
      <c r="E255" s="1"/>
      <c r="F255" s="104"/>
      <c r="G255" s="106"/>
      <c r="H255" s="121"/>
      <c r="I255" s="122"/>
      <c r="J255" s="122"/>
      <c r="K255" s="122"/>
      <c r="L255" s="123"/>
    </row>
    <row r="256" spans="1:12" s="24" customFormat="1" ht="13.5" hidden="1">
      <c r="A256" s="1"/>
      <c r="B256" s="136"/>
      <c r="C256" s="136"/>
      <c r="D256" s="79"/>
      <c r="E256" s="1"/>
      <c r="F256" s="104"/>
      <c r="G256" s="106"/>
      <c r="H256" s="115"/>
      <c r="I256" s="116"/>
      <c r="J256" s="116"/>
      <c r="K256" s="116"/>
      <c r="L256" s="117"/>
    </row>
    <row r="257" spans="1:12" s="13" customFormat="1" ht="13.5" hidden="1">
      <c r="A257" s="1"/>
      <c r="B257" s="136"/>
      <c r="C257" s="136"/>
      <c r="D257" s="79"/>
      <c r="E257" s="1"/>
      <c r="F257" s="104"/>
      <c r="G257" s="106"/>
      <c r="H257" s="118"/>
      <c r="I257" s="119"/>
      <c r="J257" s="119"/>
      <c r="K257" s="119"/>
      <c r="L257" s="120"/>
    </row>
    <row r="258" spans="2:12" ht="13.5" hidden="1">
      <c r="B258" s="136"/>
      <c r="C258" s="136"/>
      <c r="D258" s="79"/>
      <c r="F258" s="104"/>
      <c r="G258" s="106"/>
      <c r="H258" s="81"/>
      <c r="I258" s="69"/>
      <c r="J258" s="69"/>
      <c r="K258" s="69"/>
      <c r="L258" s="70"/>
    </row>
    <row r="259" spans="1:12" s="25" customFormat="1" ht="13.5" hidden="1">
      <c r="A259" s="1"/>
      <c r="B259" s="136"/>
      <c r="C259" s="136"/>
      <c r="D259" s="79"/>
      <c r="E259" s="1"/>
      <c r="F259" s="71"/>
      <c r="G259" s="72"/>
      <c r="H259" s="73"/>
      <c r="I259" s="74"/>
      <c r="J259" s="74"/>
      <c r="K259" s="74"/>
      <c r="L259" s="114"/>
    </row>
    <row r="260" spans="2:3" ht="13.5" hidden="1">
      <c r="B260" s="75"/>
      <c r="C260" s="75"/>
    </row>
    <row r="261" spans="2:12" ht="13.5" hidden="1">
      <c r="B261" s="17"/>
      <c r="C261" s="17"/>
      <c r="D261" s="29"/>
      <c r="F261" s="76"/>
      <c r="G261" s="76"/>
      <c r="H261" s="27"/>
      <c r="I261" s="27"/>
      <c r="J261" s="28"/>
      <c r="K261" s="28"/>
      <c r="L261" s="28"/>
    </row>
    <row r="262" spans="2:12" ht="13.5" hidden="1">
      <c r="B262" s="17"/>
      <c r="C262" s="17"/>
      <c r="D262" s="29"/>
      <c r="F262" s="27"/>
      <c r="G262" s="27"/>
      <c r="H262" s="27"/>
      <c r="I262" s="27"/>
      <c r="J262" s="28"/>
      <c r="K262" s="28"/>
      <c r="L262" s="28"/>
    </row>
    <row r="263" spans="2:12" ht="13.5" hidden="1">
      <c r="B263" s="17"/>
      <c r="C263" s="17"/>
      <c r="D263" s="29"/>
      <c r="F263" s="27"/>
      <c r="G263" s="27"/>
      <c r="H263" s="27"/>
      <c r="I263" s="27"/>
      <c r="J263" s="28"/>
      <c r="K263" s="28"/>
      <c r="L263" s="28"/>
    </row>
    <row r="264" spans="1:12" ht="13.5" hidden="1">
      <c r="A264" s="16"/>
      <c r="B264" s="135"/>
      <c r="C264" s="136"/>
      <c r="D264" s="79"/>
      <c r="F264" s="80"/>
      <c r="G264" s="80"/>
      <c r="H264" s="80"/>
      <c r="I264" s="80"/>
      <c r="J264" s="80"/>
      <c r="K264" s="80"/>
      <c r="L264" s="80"/>
    </row>
    <row r="265" spans="1:12" ht="13.5" hidden="1">
      <c r="A265" s="16"/>
      <c r="B265" s="136"/>
      <c r="C265" s="136"/>
      <c r="D265" s="79"/>
      <c r="F265" s="18"/>
      <c r="G265" s="18"/>
      <c r="H265" s="18"/>
      <c r="I265" s="18"/>
      <c r="J265" s="18"/>
      <c r="K265" s="18"/>
      <c r="L265" s="18"/>
    </row>
    <row r="266" spans="1:12" ht="21" hidden="1">
      <c r="A266" s="16"/>
      <c r="B266" s="136"/>
      <c r="C266" s="136"/>
      <c r="D266" s="79"/>
      <c r="F266" s="104"/>
      <c r="G266" s="106"/>
      <c r="H266" s="137"/>
      <c r="I266" s="138"/>
      <c r="J266" s="138"/>
      <c r="K266" s="138"/>
      <c r="L266" s="139"/>
    </row>
    <row r="267" spans="1:12" ht="13.5" hidden="1">
      <c r="A267" s="16"/>
      <c r="B267" s="136"/>
      <c r="C267" s="136"/>
      <c r="D267" s="79"/>
      <c r="F267" s="104"/>
      <c r="G267" s="106"/>
      <c r="H267" s="104"/>
      <c r="I267" s="105"/>
      <c r="J267" s="105"/>
      <c r="K267" s="105"/>
      <c r="L267" s="106"/>
    </row>
    <row r="268" spans="1:12" ht="13.5" hidden="1">
      <c r="A268" s="16"/>
      <c r="B268" s="136"/>
      <c r="C268" s="136"/>
      <c r="D268" s="79"/>
      <c r="F268" s="104"/>
      <c r="G268" s="106"/>
      <c r="H268" s="104"/>
      <c r="I268" s="105"/>
      <c r="J268" s="105"/>
      <c r="K268" s="105"/>
      <c r="L268" s="106"/>
    </row>
    <row r="269" spans="2:12" ht="13.5" hidden="1">
      <c r="B269" s="136"/>
      <c r="C269" s="136"/>
      <c r="D269" s="79"/>
      <c r="F269" s="104"/>
      <c r="G269" s="106"/>
      <c r="H269" s="104"/>
      <c r="I269" s="105"/>
      <c r="J269" s="105"/>
      <c r="K269" s="105"/>
      <c r="L269" s="106"/>
    </row>
    <row r="270" spans="2:12" ht="13.5" hidden="1">
      <c r="B270" s="136"/>
      <c r="C270" s="136"/>
      <c r="D270" s="79"/>
      <c r="F270" s="104"/>
      <c r="G270" s="106"/>
      <c r="H270" s="94"/>
      <c r="I270" s="96"/>
      <c r="J270" s="96"/>
      <c r="K270" s="96"/>
      <c r="L270" s="95"/>
    </row>
    <row r="271" spans="2:12" ht="13.5" hidden="1">
      <c r="B271" s="136"/>
      <c r="C271" s="136"/>
      <c r="D271" s="79"/>
      <c r="F271" s="104"/>
      <c r="G271" s="106"/>
      <c r="H271" s="104"/>
      <c r="I271" s="105"/>
      <c r="J271" s="105"/>
      <c r="K271" s="105"/>
      <c r="L271" s="106"/>
    </row>
    <row r="272" spans="2:12" ht="13.5" hidden="1">
      <c r="B272" s="136"/>
      <c r="C272" s="136"/>
      <c r="D272" s="79"/>
      <c r="F272" s="104"/>
      <c r="G272" s="106"/>
      <c r="H272" s="110"/>
      <c r="I272" s="111"/>
      <c r="J272" s="111"/>
      <c r="K272" s="111"/>
      <c r="L272" s="112"/>
    </row>
    <row r="273" spans="1:12" s="13" customFormat="1" ht="13.5" hidden="1">
      <c r="A273" s="1"/>
      <c r="B273" s="136"/>
      <c r="C273" s="136"/>
      <c r="D273" s="79"/>
      <c r="E273" s="1"/>
      <c r="F273" s="104"/>
      <c r="G273" s="106"/>
      <c r="H273" s="121"/>
      <c r="I273" s="122"/>
      <c r="J273" s="122"/>
      <c r="K273" s="122"/>
      <c r="L273" s="123"/>
    </row>
    <row r="274" spans="1:12" s="24" customFormat="1" ht="13.5" hidden="1">
      <c r="A274" s="1"/>
      <c r="B274" s="136"/>
      <c r="C274" s="136"/>
      <c r="D274" s="79"/>
      <c r="E274" s="1"/>
      <c r="F274" s="104"/>
      <c r="G274" s="106"/>
      <c r="H274" s="115"/>
      <c r="I274" s="116"/>
      <c r="J274" s="116"/>
      <c r="K274" s="116"/>
      <c r="L274" s="117"/>
    </row>
    <row r="275" spans="1:12" s="13" customFormat="1" ht="13.5" hidden="1">
      <c r="A275" s="1"/>
      <c r="B275" s="136"/>
      <c r="C275" s="136"/>
      <c r="D275" s="79"/>
      <c r="E275" s="1"/>
      <c r="F275" s="104"/>
      <c r="G275" s="106"/>
      <c r="H275" s="118"/>
      <c r="I275" s="119"/>
      <c r="J275" s="119"/>
      <c r="K275" s="119"/>
      <c r="L275" s="120"/>
    </row>
    <row r="276" spans="2:12" ht="13.5" hidden="1">
      <c r="B276" s="136"/>
      <c r="C276" s="136"/>
      <c r="D276" s="79"/>
      <c r="F276" s="104"/>
      <c r="G276" s="106"/>
      <c r="H276" s="81"/>
      <c r="I276" s="69"/>
      <c r="J276" s="69"/>
      <c r="K276" s="69"/>
      <c r="L276" s="70"/>
    </row>
    <row r="277" spans="1:12" s="25" customFormat="1" ht="13.5" hidden="1">
      <c r="A277" s="1"/>
      <c r="B277" s="136"/>
      <c r="C277" s="136"/>
      <c r="D277" s="79"/>
      <c r="E277" s="1"/>
      <c r="F277" s="71"/>
      <c r="G277" s="72"/>
      <c r="H277" s="73"/>
      <c r="I277" s="74"/>
      <c r="J277" s="74"/>
      <c r="K277" s="74"/>
      <c r="L277" s="114"/>
    </row>
    <row r="278" spans="2:3" ht="13.5" hidden="1">
      <c r="B278" s="75"/>
      <c r="C278" s="75"/>
    </row>
    <row r="279" spans="2:12" ht="13.5" hidden="1">
      <c r="B279" s="17"/>
      <c r="C279" s="17"/>
      <c r="D279" s="29"/>
      <c r="F279" s="76"/>
      <c r="G279" s="76"/>
      <c r="H279" s="27"/>
      <c r="I279" s="27"/>
      <c r="J279" s="28"/>
      <c r="K279" s="28"/>
      <c r="L279" s="28"/>
    </row>
    <row r="280" spans="2:12" ht="13.5" hidden="1">
      <c r="B280" s="17"/>
      <c r="C280" s="17"/>
      <c r="D280" s="29"/>
      <c r="F280" s="27"/>
      <c r="G280" s="27"/>
      <c r="H280" s="27"/>
      <c r="I280" s="27"/>
      <c r="J280" s="28"/>
      <c r="K280" s="28"/>
      <c r="L280" s="28"/>
    </row>
    <row r="281" spans="2:12" ht="13.5" hidden="1">
      <c r="B281" s="17"/>
      <c r="C281" s="17"/>
      <c r="D281" s="29"/>
      <c r="F281" s="27"/>
      <c r="G281" s="27"/>
      <c r="H281" s="27"/>
      <c r="I281" s="27"/>
      <c r="J281" s="28"/>
      <c r="K281" s="28"/>
      <c r="L281" s="28"/>
    </row>
    <row r="282" spans="1:12" ht="13.5" hidden="1">
      <c r="A282" s="16"/>
      <c r="B282" s="135"/>
      <c r="C282" s="136"/>
      <c r="D282" s="79"/>
      <c r="F282" s="80"/>
      <c r="G282" s="80"/>
      <c r="H282" s="80"/>
      <c r="I282" s="80"/>
      <c r="J282" s="80"/>
      <c r="K282" s="80"/>
      <c r="L282" s="80"/>
    </row>
    <row r="283" spans="1:12" ht="13.5" hidden="1">
      <c r="A283" s="16"/>
      <c r="B283" s="136"/>
      <c r="C283" s="136"/>
      <c r="D283" s="79"/>
      <c r="F283" s="18"/>
      <c r="G283" s="18"/>
      <c r="H283" s="18"/>
      <c r="I283" s="18"/>
      <c r="J283" s="18"/>
      <c r="K283" s="18"/>
      <c r="L283" s="18"/>
    </row>
    <row r="284" spans="1:12" ht="21" hidden="1">
      <c r="A284" s="16"/>
      <c r="B284" s="136"/>
      <c r="C284" s="136"/>
      <c r="D284" s="79"/>
      <c r="F284" s="104"/>
      <c r="G284" s="106"/>
      <c r="H284" s="137"/>
      <c r="I284" s="138"/>
      <c r="J284" s="138"/>
      <c r="K284" s="138"/>
      <c r="L284" s="139"/>
    </row>
    <row r="285" spans="1:12" ht="13.5" hidden="1">
      <c r="A285" s="16"/>
      <c r="B285" s="136"/>
      <c r="C285" s="136"/>
      <c r="D285" s="79"/>
      <c r="F285" s="104"/>
      <c r="G285" s="106"/>
      <c r="H285" s="104"/>
      <c r="I285" s="105"/>
      <c r="J285" s="105"/>
      <c r="K285" s="105"/>
      <c r="L285" s="106"/>
    </row>
    <row r="286" spans="1:12" ht="13.5" hidden="1">
      <c r="A286" s="16"/>
      <c r="B286" s="136"/>
      <c r="C286" s="136"/>
      <c r="D286" s="79"/>
      <c r="F286" s="104"/>
      <c r="G286" s="106"/>
      <c r="H286" s="104"/>
      <c r="I286" s="105"/>
      <c r="J286" s="105"/>
      <c r="K286" s="105"/>
      <c r="L286" s="106"/>
    </row>
    <row r="287" spans="2:12" ht="13.5" hidden="1">
      <c r="B287" s="136"/>
      <c r="C287" s="136"/>
      <c r="D287" s="79"/>
      <c r="F287" s="104"/>
      <c r="G287" s="106"/>
      <c r="H287" s="104"/>
      <c r="I287" s="105"/>
      <c r="J287" s="105"/>
      <c r="K287" s="105"/>
      <c r="L287" s="106"/>
    </row>
    <row r="288" spans="2:12" ht="13.5" hidden="1">
      <c r="B288" s="136"/>
      <c r="C288" s="136"/>
      <c r="D288" s="79"/>
      <c r="F288" s="104"/>
      <c r="G288" s="106"/>
      <c r="H288" s="94"/>
      <c r="I288" s="96"/>
      <c r="J288" s="96"/>
      <c r="K288" s="96"/>
      <c r="L288" s="95"/>
    </row>
    <row r="289" spans="2:12" ht="13.5" hidden="1">
      <c r="B289" s="136"/>
      <c r="C289" s="136"/>
      <c r="D289" s="79"/>
      <c r="F289" s="104"/>
      <c r="G289" s="106"/>
      <c r="H289" s="104"/>
      <c r="I289" s="105"/>
      <c r="J289" s="105"/>
      <c r="K289" s="105"/>
      <c r="L289" s="106"/>
    </row>
    <row r="290" spans="2:12" ht="13.5" hidden="1">
      <c r="B290" s="136"/>
      <c r="C290" s="136"/>
      <c r="D290" s="79"/>
      <c r="F290" s="104"/>
      <c r="G290" s="106"/>
      <c r="H290" s="110"/>
      <c r="I290" s="111"/>
      <c r="J290" s="111"/>
      <c r="K290" s="111"/>
      <c r="L290" s="112"/>
    </row>
    <row r="291" spans="1:12" s="13" customFormat="1" ht="13.5" hidden="1">
      <c r="A291" s="1"/>
      <c r="B291" s="136"/>
      <c r="C291" s="136"/>
      <c r="D291" s="79"/>
      <c r="E291" s="1"/>
      <c r="F291" s="104"/>
      <c r="G291" s="106"/>
      <c r="H291" s="121"/>
      <c r="I291" s="122"/>
      <c r="J291" s="122"/>
      <c r="K291" s="122"/>
      <c r="L291" s="123"/>
    </row>
    <row r="292" spans="1:12" s="24" customFormat="1" ht="13.5" hidden="1">
      <c r="A292" s="1"/>
      <c r="B292" s="136"/>
      <c r="C292" s="136"/>
      <c r="D292" s="79"/>
      <c r="E292" s="1"/>
      <c r="F292" s="104"/>
      <c r="G292" s="106"/>
      <c r="H292" s="115"/>
      <c r="I292" s="116"/>
      <c r="J292" s="116"/>
      <c r="K292" s="116"/>
      <c r="L292" s="117"/>
    </row>
    <row r="293" spans="1:12" s="13" customFormat="1" ht="13.5" hidden="1">
      <c r="A293" s="1"/>
      <c r="B293" s="136"/>
      <c r="C293" s="136"/>
      <c r="D293" s="79"/>
      <c r="E293" s="1"/>
      <c r="F293" s="104"/>
      <c r="G293" s="106"/>
      <c r="H293" s="118"/>
      <c r="I293" s="119"/>
      <c r="J293" s="119"/>
      <c r="K293" s="119"/>
      <c r="L293" s="120"/>
    </row>
    <row r="294" spans="2:12" ht="13.5" hidden="1">
      <c r="B294" s="136"/>
      <c r="C294" s="136"/>
      <c r="D294" s="79"/>
      <c r="F294" s="104"/>
      <c r="G294" s="106"/>
      <c r="H294" s="81"/>
      <c r="I294" s="69"/>
      <c r="J294" s="69"/>
      <c r="K294" s="69"/>
      <c r="L294" s="70"/>
    </row>
    <row r="295" spans="1:12" s="25" customFormat="1" ht="13.5" hidden="1">
      <c r="A295" s="1"/>
      <c r="B295" s="136"/>
      <c r="C295" s="136"/>
      <c r="D295" s="79"/>
      <c r="E295" s="1"/>
      <c r="F295" s="71"/>
      <c r="G295" s="72"/>
      <c r="H295" s="73"/>
      <c r="I295" s="74"/>
      <c r="J295" s="74"/>
      <c r="K295" s="74"/>
      <c r="L295" s="114"/>
    </row>
    <row r="296" spans="2:3" ht="13.5" hidden="1">
      <c r="B296" s="75"/>
      <c r="C296" s="75"/>
    </row>
    <row r="297" spans="2:12" ht="13.5" hidden="1">
      <c r="B297" s="17"/>
      <c r="C297" s="17"/>
      <c r="D297" s="29"/>
      <c r="F297" s="76"/>
      <c r="G297" s="76"/>
      <c r="H297" s="27"/>
      <c r="I297" s="27"/>
      <c r="J297" s="28"/>
      <c r="K297" s="28"/>
      <c r="L297" s="28"/>
    </row>
    <row r="298" spans="2:12" ht="13.5" hidden="1">
      <c r="B298" s="17"/>
      <c r="C298" s="17"/>
      <c r="D298" s="29"/>
      <c r="F298" s="27"/>
      <c r="G298" s="27"/>
      <c r="H298" s="27"/>
      <c r="I298" s="27"/>
      <c r="J298" s="28"/>
      <c r="K298" s="28"/>
      <c r="L298" s="28"/>
    </row>
    <row r="299" spans="1:12" ht="13.5" hidden="1">
      <c r="A299" s="16"/>
      <c r="B299" s="135"/>
      <c r="C299" s="136"/>
      <c r="D299" s="79"/>
      <c r="F299" s="80"/>
      <c r="G299" s="80"/>
      <c r="H299" s="80"/>
      <c r="I299" s="80"/>
      <c r="J299" s="80"/>
      <c r="K299" s="80"/>
      <c r="L299" s="80"/>
    </row>
    <row r="300" spans="1:12" ht="13.5" hidden="1">
      <c r="A300" s="16"/>
      <c r="B300" s="136"/>
      <c r="C300" s="136"/>
      <c r="D300" s="79"/>
      <c r="F300" s="18"/>
      <c r="G300" s="18"/>
      <c r="H300" s="18"/>
      <c r="I300" s="18"/>
      <c r="J300" s="18"/>
      <c r="K300" s="18"/>
      <c r="L300" s="18"/>
    </row>
    <row r="301" spans="1:12" ht="21" hidden="1">
      <c r="A301" s="16"/>
      <c r="B301" s="136"/>
      <c r="C301" s="136"/>
      <c r="D301" s="79"/>
      <c r="F301" s="104"/>
      <c r="G301" s="106"/>
      <c r="H301" s="137"/>
      <c r="I301" s="138"/>
      <c r="J301" s="138"/>
      <c r="K301" s="138"/>
      <c r="L301" s="139"/>
    </row>
    <row r="302" spans="1:12" ht="13.5" hidden="1">
      <c r="A302" s="16"/>
      <c r="B302" s="136"/>
      <c r="C302" s="136"/>
      <c r="D302" s="79"/>
      <c r="F302" s="104"/>
      <c r="G302" s="106"/>
      <c r="H302" s="104"/>
      <c r="I302" s="105"/>
      <c r="J302" s="105"/>
      <c r="K302" s="105"/>
      <c r="L302" s="106"/>
    </row>
    <row r="303" spans="1:12" ht="13.5" hidden="1">
      <c r="A303" s="16"/>
      <c r="B303" s="136"/>
      <c r="C303" s="136"/>
      <c r="D303" s="79"/>
      <c r="F303" s="104"/>
      <c r="G303" s="106"/>
      <c r="H303" s="104"/>
      <c r="I303" s="105"/>
      <c r="J303" s="105"/>
      <c r="K303" s="105"/>
      <c r="L303" s="106"/>
    </row>
    <row r="304" spans="2:12" ht="13.5" hidden="1">
      <c r="B304" s="136"/>
      <c r="C304" s="136"/>
      <c r="D304" s="79"/>
      <c r="F304" s="104"/>
      <c r="G304" s="106"/>
      <c r="H304" s="104"/>
      <c r="I304" s="105"/>
      <c r="J304" s="105"/>
      <c r="K304" s="105"/>
      <c r="L304" s="106"/>
    </row>
    <row r="305" spans="2:12" ht="13.5" hidden="1">
      <c r="B305" s="136"/>
      <c r="C305" s="136"/>
      <c r="D305" s="79"/>
      <c r="F305" s="104"/>
      <c r="G305" s="106"/>
      <c r="H305" s="94"/>
      <c r="I305" s="96"/>
      <c r="J305" s="96"/>
      <c r="K305" s="96"/>
      <c r="L305" s="95"/>
    </row>
    <row r="306" spans="2:12" ht="13.5" hidden="1">
      <c r="B306" s="136"/>
      <c r="C306" s="136"/>
      <c r="D306" s="79"/>
      <c r="F306" s="104"/>
      <c r="G306" s="106"/>
      <c r="H306" s="104"/>
      <c r="I306" s="105"/>
      <c r="J306" s="105"/>
      <c r="K306" s="105"/>
      <c r="L306" s="106"/>
    </row>
    <row r="307" spans="2:12" ht="13.5" hidden="1">
      <c r="B307" s="136"/>
      <c r="C307" s="136"/>
      <c r="D307" s="79"/>
      <c r="F307" s="104"/>
      <c r="G307" s="106"/>
      <c r="H307" s="110"/>
      <c r="I307" s="111"/>
      <c r="J307" s="111"/>
      <c r="K307" s="111"/>
      <c r="L307" s="112"/>
    </row>
    <row r="308" spans="1:12" s="13" customFormat="1" ht="13.5" hidden="1">
      <c r="A308" s="1"/>
      <c r="B308" s="136"/>
      <c r="C308" s="136"/>
      <c r="D308" s="79"/>
      <c r="E308" s="1"/>
      <c r="F308" s="104"/>
      <c r="G308" s="106"/>
      <c r="H308" s="121"/>
      <c r="I308" s="122"/>
      <c r="J308" s="122"/>
      <c r="K308" s="122"/>
      <c r="L308" s="123"/>
    </row>
    <row r="309" spans="1:12" s="24" customFormat="1" ht="13.5" hidden="1">
      <c r="A309" s="1"/>
      <c r="B309" s="136"/>
      <c r="C309" s="136"/>
      <c r="D309" s="79"/>
      <c r="E309" s="1"/>
      <c r="F309" s="104"/>
      <c r="G309" s="106"/>
      <c r="H309" s="115"/>
      <c r="I309" s="116"/>
      <c r="J309" s="116"/>
      <c r="K309" s="116"/>
      <c r="L309" s="117"/>
    </row>
    <row r="310" spans="1:12" s="13" customFormat="1" ht="13.5" hidden="1">
      <c r="A310" s="1"/>
      <c r="B310" s="136"/>
      <c r="C310" s="136"/>
      <c r="D310" s="79"/>
      <c r="E310" s="1"/>
      <c r="F310" s="104"/>
      <c r="G310" s="106"/>
      <c r="H310" s="118"/>
      <c r="I310" s="119"/>
      <c r="J310" s="119"/>
      <c r="K310" s="119"/>
      <c r="L310" s="120"/>
    </row>
    <row r="311" spans="2:12" ht="13.5" hidden="1">
      <c r="B311" s="136"/>
      <c r="C311" s="136"/>
      <c r="D311" s="79"/>
      <c r="F311" s="104"/>
      <c r="G311" s="106"/>
      <c r="H311" s="81"/>
      <c r="I311" s="69"/>
      <c r="J311" s="69"/>
      <c r="K311" s="69"/>
      <c r="L311" s="70"/>
    </row>
    <row r="312" spans="1:12" s="25" customFormat="1" ht="13.5" hidden="1">
      <c r="A312" s="1"/>
      <c r="B312" s="136"/>
      <c r="C312" s="136"/>
      <c r="D312" s="79"/>
      <c r="E312" s="1"/>
      <c r="F312" s="71"/>
      <c r="G312" s="72"/>
      <c r="H312" s="73"/>
      <c r="I312" s="74"/>
      <c r="J312" s="74"/>
      <c r="K312" s="74"/>
      <c r="L312" s="114"/>
    </row>
    <row r="313" spans="2:3" ht="13.5" hidden="1">
      <c r="B313" s="75"/>
      <c r="C313" s="75"/>
    </row>
    <row r="314" spans="2:12" ht="13.5" hidden="1">
      <c r="B314" s="17"/>
      <c r="C314" s="17"/>
      <c r="D314" s="29"/>
      <c r="F314" s="76"/>
      <c r="G314" s="76"/>
      <c r="H314" s="27"/>
      <c r="I314" s="27"/>
      <c r="J314" s="28"/>
      <c r="K314" s="28"/>
      <c r="L314" s="28"/>
    </row>
    <row r="315" spans="2:12" ht="13.5" hidden="1">
      <c r="B315" s="17"/>
      <c r="C315" s="17"/>
      <c r="D315" s="29"/>
      <c r="F315" s="27"/>
      <c r="G315" s="27"/>
      <c r="H315" s="27"/>
      <c r="I315" s="27"/>
      <c r="J315" s="28"/>
      <c r="K315" s="28"/>
      <c r="L315" s="28"/>
    </row>
    <row r="316" spans="1:12" ht="13.5" hidden="1">
      <c r="A316" s="16"/>
      <c r="B316" s="135"/>
      <c r="C316" s="136"/>
      <c r="D316" s="79"/>
      <c r="F316" s="80"/>
      <c r="G316" s="80"/>
      <c r="H316" s="80"/>
      <c r="I316" s="80"/>
      <c r="J316" s="80"/>
      <c r="K316" s="80"/>
      <c r="L316" s="80"/>
    </row>
    <row r="317" spans="1:12" ht="13.5" hidden="1">
      <c r="A317" s="16"/>
      <c r="B317" s="136"/>
      <c r="C317" s="136"/>
      <c r="D317" s="79"/>
      <c r="F317" s="18"/>
      <c r="G317" s="18"/>
      <c r="H317" s="18"/>
      <c r="I317" s="18"/>
      <c r="J317" s="18"/>
      <c r="K317" s="18"/>
      <c r="L317" s="18"/>
    </row>
    <row r="318" spans="1:12" ht="21" hidden="1">
      <c r="A318" s="16"/>
      <c r="B318" s="136"/>
      <c r="C318" s="136"/>
      <c r="D318" s="79"/>
      <c r="F318" s="104"/>
      <c r="G318" s="106"/>
      <c r="H318" s="137"/>
      <c r="I318" s="138"/>
      <c r="J318" s="138"/>
      <c r="K318" s="138"/>
      <c r="L318" s="139"/>
    </row>
    <row r="319" spans="1:12" ht="13.5" hidden="1">
      <c r="A319" s="16"/>
      <c r="B319" s="136"/>
      <c r="C319" s="136"/>
      <c r="D319" s="79"/>
      <c r="F319" s="104"/>
      <c r="G319" s="106"/>
      <c r="H319" s="104"/>
      <c r="I319" s="105"/>
      <c r="J319" s="105"/>
      <c r="K319" s="105"/>
      <c r="L319" s="106"/>
    </row>
    <row r="320" spans="1:12" ht="13.5" hidden="1">
      <c r="A320" s="16"/>
      <c r="B320" s="136"/>
      <c r="C320" s="136"/>
      <c r="D320" s="79"/>
      <c r="F320" s="104"/>
      <c r="G320" s="106"/>
      <c r="H320" s="104"/>
      <c r="I320" s="105"/>
      <c r="J320" s="105"/>
      <c r="K320" s="105"/>
      <c r="L320" s="106"/>
    </row>
    <row r="321" spans="2:12" ht="13.5" hidden="1">
      <c r="B321" s="136"/>
      <c r="C321" s="136"/>
      <c r="D321" s="79"/>
      <c r="F321" s="104"/>
      <c r="G321" s="106"/>
      <c r="H321" s="104"/>
      <c r="I321" s="105"/>
      <c r="J321" s="105"/>
      <c r="K321" s="105"/>
      <c r="L321" s="106"/>
    </row>
    <row r="322" spans="2:12" ht="13.5" hidden="1">
      <c r="B322" s="136"/>
      <c r="C322" s="136"/>
      <c r="D322" s="79"/>
      <c r="F322" s="104"/>
      <c r="G322" s="106"/>
      <c r="H322" s="94"/>
      <c r="I322" s="96"/>
      <c r="J322" s="96"/>
      <c r="K322" s="96"/>
      <c r="L322" s="95"/>
    </row>
    <row r="323" spans="2:12" ht="13.5" hidden="1">
      <c r="B323" s="136"/>
      <c r="C323" s="136"/>
      <c r="D323" s="79"/>
      <c r="F323" s="104"/>
      <c r="G323" s="106"/>
      <c r="H323" s="104"/>
      <c r="I323" s="105"/>
      <c r="J323" s="105"/>
      <c r="K323" s="105"/>
      <c r="L323" s="106"/>
    </row>
    <row r="324" spans="2:12" ht="13.5" hidden="1">
      <c r="B324" s="136"/>
      <c r="C324" s="136"/>
      <c r="D324" s="79"/>
      <c r="F324" s="104"/>
      <c r="G324" s="106"/>
      <c r="H324" s="110"/>
      <c r="I324" s="111"/>
      <c r="J324" s="111"/>
      <c r="K324" s="111"/>
      <c r="L324" s="112"/>
    </row>
    <row r="325" spans="1:12" s="13" customFormat="1" ht="13.5" hidden="1">
      <c r="A325" s="1"/>
      <c r="B325" s="136"/>
      <c r="C325" s="136"/>
      <c r="D325" s="79"/>
      <c r="E325" s="1"/>
      <c r="F325" s="104"/>
      <c r="G325" s="106"/>
      <c r="H325" s="121"/>
      <c r="I325" s="122"/>
      <c r="J325" s="122"/>
      <c r="K325" s="122"/>
      <c r="L325" s="123"/>
    </row>
    <row r="326" spans="1:12" s="24" customFormat="1" ht="13.5" hidden="1">
      <c r="A326" s="1"/>
      <c r="B326" s="136"/>
      <c r="C326" s="136"/>
      <c r="D326" s="79"/>
      <c r="E326" s="1"/>
      <c r="F326" s="104"/>
      <c r="G326" s="106"/>
      <c r="H326" s="115"/>
      <c r="I326" s="116"/>
      <c r="J326" s="116"/>
      <c r="K326" s="116"/>
      <c r="L326" s="117"/>
    </row>
    <row r="327" spans="1:12" s="13" customFormat="1" ht="13.5" hidden="1">
      <c r="A327" s="1"/>
      <c r="B327" s="136"/>
      <c r="C327" s="136"/>
      <c r="D327" s="79"/>
      <c r="E327" s="1"/>
      <c r="F327" s="104"/>
      <c r="G327" s="106"/>
      <c r="H327" s="118"/>
      <c r="I327" s="119"/>
      <c r="J327" s="119"/>
      <c r="K327" s="119"/>
      <c r="L327" s="120"/>
    </row>
    <row r="328" spans="2:12" ht="13.5" hidden="1">
      <c r="B328" s="136"/>
      <c r="C328" s="136"/>
      <c r="D328" s="79"/>
      <c r="F328" s="104"/>
      <c r="G328" s="106"/>
      <c r="H328" s="81"/>
      <c r="I328" s="69"/>
      <c r="J328" s="69"/>
      <c r="K328" s="69"/>
      <c r="L328" s="70"/>
    </row>
    <row r="329" spans="1:12" s="25" customFormat="1" ht="13.5" hidden="1">
      <c r="A329" s="1"/>
      <c r="B329" s="136"/>
      <c r="C329" s="136"/>
      <c r="D329" s="79"/>
      <c r="E329" s="1"/>
      <c r="F329" s="71"/>
      <c r="G329" s="72"/>
      <c r="H329" s="73"/>
      <c r="I329" s="74"/>
      <c r="J329" s="74"/>
      <c r="K329" s="74"/>
      <c r="L329" s="114"/>
    </row>
    <row r="330" spans="2:3" ht="13.5" hidden="1">
      <c r="B330" s="75"/>
      <c r="C330" s="75"/>
    </row>
    <row r="331" spans="2:12" ht="13.5" hidden="1">
      <c r="B331" s="17"/>
      <c r="C331" s="17"/>
      <c r="D331" s="29"/>
      <c r="F331" s="76"/>
      <c r="G331" s="76"/>
      <c r="H331" s="27"/>
      <c r="I331" s="27"/>
      <c r="J331" s="28"/>
      <c r="K331" s="28"/>
      <c r="L331" s="28"/>
    </row>
    <row r="332" spans="2:12" ht="13.5" hidden="1">
      <c r="B332" s="17"/>
      <c r="C332" s="17"/>
      <c r="D332" s="29"/>
      <c r="F332" s="27"/>
      <c r="G332" s="27"/>
      <c r="H332" s="27"/>
      <c r="I332" s="27"/>
      <c r="J332" s="28"/>
      <c r="K332" s="28"/>
      <c r="L332" s="28"/>
    </row>
    <row r="333" spans="2:12" ht="13.5" hidden="1">
      <c r="B333" s="17"/>
      <c r="C333" s="17"/>
      <c r="D333" s="29"/>
      <c r="F333" s="27"/>
      <c r="G333" s="27"/>
      <c r="H333" s="27"/>
      <c r="I333" s="27"/>
      <c r="J333" s="28"/>
      <c r="K333" s="28"/>
      <c r="L333" s="28"/>
    </row>
    <row r="334" spans="1:12" ht="13.5" hidden="1">
      <c r="A334" s="16"/>
      <c r="B334" s="135"/>
      <c r="C334" s="136"/>
      <c r="D334" s="79"/>
      <c r="F334" s="80"/>
      <c r="G334" s="80"/>
      <c r="H334" s="80"/>
      <c r="I334" s="80"/>
      <c r="J334" s="80"/>
      <c r="K334" s="80"/>
      <c r="L334" s="80"/>
    </row>
    <row r="335" spans="1:12" ht="13.5" hidden="1">
      <c r="A335" s="16"/>
      <c r="B335" s="136"/>
      <c r="C335" s="136"/>
      <c r="D335" s="79"/>
      <c r="F335" s="18"/>
      <c r="G335" s="18"/>
      <c r="H335" s="18"/>
      <c r="I335" s="18"/>
      <c r="J335" s="18"/>
      <c r="K335" s="18"/>
      <c r="L335" s="18"/>
    </row>
    <row r="336" spans="1:12" ht="21" hidden="1">
      <c r="A336" s="16"/>
      <c r="B336" s="136"/>
      <c r="C336" s="136"/>
      <c r="D336" s="79"/>
      <c r="F336" s="104"/>
      <c r="G336" s="106"/>
      <c r="H336" s="137"/>
      <c r="I336" s="138"/>
      <c r="J336" s="138"/>
      <c r="K336" s="138"/>
      <c r="L336" s="139"/>
    </row>
    <row r="337" spans="1:12" ht="13.5" hidden="1">
      <c r="A337" s="16"/>
      <c r="B337" s="136"/>
      <c r="C337" s="136"/>
      <c r="D337" s="79"/>
      <c r="F337" s="104"/>
      <c r="G337" s="106"/>
      <c r="H337" s="104"/>
      <c r="I337" s="105"/>
      <c r="J337" s="105"/>
      <c r="K337" s="105"/>
      <c r="L337" s="106"/>
    </row>
    <row r="338" spans="1:12" ht="13.5" hidden="1">
      <c r="A338" s="16"/>
      <c r="B338" s="136"/>
      <c r="C338" s="136"/>
      <c r="D338" s="79"/>
      <c r="F338" s="104"/>
      <c r="G338" s="106"/>
      <c r="H338" s="104"/>
      <c r="I338" s="105"/>
      <c r="J338" s="105"/>
      <c r="K338" s="105"/>
      <c r="L338" s="106"/>
    </row>
    <row r="339" spans="2:12" ht="13.5" hidden="1">
      <c r="B339" s="136"/>
      <c r="C339" s="136"/>
      <c r="D339" s="79"/>
      <c r="F339" s="104"/>
      <c r="G339" s="106"/>
      <c r="H339" s="104"/>
      <c r="I339" s="105"/>
      <c r="J339" s="105"/>
      <c r="K339" s="105"/>
      <c r="L339" s="106"/>
    </row>
    <row r="340" spans="2:12" ht="13.5" hidden="1">
      <c r="B340" s="136"/>
      <c r="C340" s="136"/>
      <c r="D340" s="79"/>
      <c r="F340" s="104"/>
      <c r="G340" s="106"/>
      <c r="H340" s="94"/>
      <c r="I340" s="96"/>
      <c r="J340" s="96"/>
      <c r="K340" s="96"/>
      <c r="L340" s="95"/>
    </row>
    <row r="341" spans="2:12" ht="13.5" hidden="1">
      <c r="B341" s="136"/>
      <c r="C341" s="136"/>
      <c r="D341" s="79"/>
      <c r="F341" s="104"/>
      <c r="G341" s="106"/>
      <c r="H341" s="104"/>
      <c r="I341" s="105"/>
      <c r="J341" s="105"/>
      <c r="K341" s="105"/>
      <c r="L341" s="106"/>
    </row>
    <row r="342" spans="2:12" ht="13.5" hidden="1">
      <c r="B342" s="136"/>
      <c r="C342" s="136"/>
      <c r="D342" s="79"/>
      <c r="F342" s="104"/>
      <c r="G342" s="106"/>
      <c r="H342" s="110"/>
      <c r="I342" s="111"/>
      <c r="J342" s="111"/>
      <c r="K342" s="111"/>
      <c r="L342" s="112"/>
    </row>
    <row r="343" spans="1:12" s="13" customFormat="1" ht="13.5" hidden="1">
      <c r="A343" s="1"/>
      <c r="B343" s="136"/>
      <c r="C343" s="136"/>
      <c r="D343" s="79"/>
      <c r="E343" s="1"/>
      <c r="F343" s="104"/>
      <c r="G343" s="106"/>
      <c r="H343" s="121"/>
      <c r="I343" s="122"/>
      <c r="J343" s="122"/>
      <c r="K343" s="122"/>
      <c r="L343" s="123"/>
    </row>
    <row r="344" spans="1:12" s="24" customFormat="1" ht="13.5" hidden="1">
      <c r="A344" s="1"/>
      <c r="B344" s="136"/>
      <c r="C344" s="136"/>
      <c r="D344" s="79"/>
      <c r="E344" s="1"/>
      <c r="F344" s="104"/>
      <c r="G344" s="106"/>
      <c r="H344" s="115"/>
      <c r="I344" s="116"/>
      <c r="J344" s="116"/>
      <c r="K344" s="116"/>
      <c r="L344" s="117"/>
    </row>
    <row r="345" spans="1:12" s="13" customFormat="1" ht="13.5" hidden="1">
      <c r="A345" s="1"/>
      <c r="B345" s="136"/>
      <c r="C345" s="136"/>
      <c r="D345" s="79"/>
      <c r="E345" s="1"/>
      <c r="F345" s="104"/>
      <c r="G345" s="106"/>
      <c r="H345" s="118"/>
      <c r="I345" s="119"/>
      <c r="J345" s="119"/>
      <c r="K345" s="119"/>
      <c r="L345" s="120"/>
    </row>
    <row r="346" spans="2:12" ht="13.5" hidden="1">
      <c r="B346" s="136"/>
      <c r="C346" s="136"/>
      <c r="D346" s="79"/>
      <c r="F346" s="104"/>
      <c r="G346" s="106"/>
      <c r="H346" s="81"/>
      <c r="I346" s="69"/>
      <c r="J346" s="69"/>
      <c r="K346" s="69"/>
      <c r="L346" s="70"/>
    </row>
    <row r="347" spans="1:12" s="25" customFormat="1" ht="13.5" hidden="1">
      <c r="A347" s="1"/>
      <c r="B347" s="136"/>
      <c r="C347" s="136"/>
      <c r="D347" s="79"/>
      <c r="E347" s="1"/>
      <c r="F347" s="71"/>
      <c r="G347" s="72"/>
      <c r="H347" s="73"/>
      <c r="I347" s="74"/>
      <c r="J347" s="74"/>
      <c r="K347" s="74"/>
      <c r="L347" s="114"/>
    </row>
    <row r="348" spans="2:3" ht="13.5" hidden="1">
      <c r="B348" s="75"/>
      <c r="C348" s="75"/>
    </row>
    <row r="349" spans="2:12" ht="13.5" hidden="1">
      <c r="B349" s="17"/>
      <c r="C349" s="17"/>
      <c r="D349" s="29"/>
      <c r="F349" s="76"/>
      <c r="G349" s="76"/>
      <c r="H349" s="27"/>
      <c r="I349" s="27"/>
      <c r="J349" s="28"/>
      <c r="K349" s="28"/>
      <c r="L349" s="28"/>
    </row>
    <row r="350" spans="2:12" ht="13.5" hidden="1">
      <c r="B350" s="17"/>
      <c r="C350" s="17"/>
      <c r="D350" s="29"/>
      <c r="F350" s="27"/>
      <c r="G350" s="27"/>
      <c r="H350" s="27"/>
      <c r="I350" s="27"/>
      <c r="J350" s="28"/>
      <c r="K350" s="28"/>
      <c r="L350" s="28"/>
    </row>
    <row r="351" spans="2:12" ht="13.5">
      <c r="B351" s="17"/>
      <c r="C351" s="17"/>
      <c r="D351" s="29"/>
      <c r="F351" s="27"/>
      <c r="G351" s="27"/>
      <c r="H351" s="27"/>
      <c r="I351" s="27"/>
      <c r="J351" s="28"/>
      <c r="K351" s="28"/>
      <c r="L351" s="28"/>
    </row>
    <row r="352" spans="2:12" ht="13.5">
      <c r="B352" s="17"/>
      <c r="C352" s="17"/>
      <c r="D352" s="29"/>
      <c r="F352" s="27"/>
      <c r="G352" s="27"/>
      <c r="H352" s="27"/>
      <c r="I352" s="27"/>
      <c r="J352" s="28"/>
      <c r="K352" s="28"/>
      <c r="L352" s="28"/>
    </row>
    <row r="353" spans="1:12" s="15" customFormat="1" ht="13.5">
      <c r="A353" s="100" t="s">
        <v>27</v>
      </c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</row>
    <row r="354" spans="1:12" ht="13.5">
      <c r="A354" s="30">
        <v>1</v>
      </c>
      <c r="B354" s="31" t="s">
        <v>28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3"/>
    </row>
    <row r="355" spans="1:12" ht="13.5">
      <c r="A355" s="34">
        <v>2</v>
      </c>
      <c r="B355" s="31" t="s">
        <v>29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3"/>
    </row>
    <row r="356" spans="1:12" ht="13.5">
      <c r="A356" s="30">
        <v>3</v>
      </c>
      <c r="B356" s="35" t="s">
        <v>30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7"/>
    </row>
    <row r="357" spans="1:12" ht="13.5">
      <c r="A357" s="38">
        <v>4</v>
      </c>
      <c r="B357" s="31" t="s">
        <v>31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3.5">
      <c r="A358" s="38">
        <v>5</v>
      </c>
      <c r="B358" s="39" t="s">
        <v>32</v>
      </c>
      <c r="C358" s="22"/>
      <c r="D358" s="22"/>
      <c r="E358" s="22"/>
      <c r="F358" s="22"/>
      <c r="G358" s="22"/>
      <c r="H358" s="22"/>
      <c r="I358" s="22"/>
      <c r="J358" s="22"/>
      <c r="K358" s="22"/>
      <c r="L358" s="23"/>
    </row>
    <row r="359" spans="1:12" ht="13.5">
      <c r="A359" s="38"/>
      <c r="C359" s="32"/>
      <c r="D359" s="32"/>
      <c r="E359" s="32"/>
      <c r="F359" s="32"/>
      <c r="G359" s="32"/>
      <c r="H359" s="32"/>
      <c r="I359" s="32"/>
      <c r="J359" s="32"/>
      <c r="K359" s="32"/>
      <c r="L359" s="33"/>
    </row>
    <row r="360" spans="2:12" ht="13.5" hidden="1">
      <c r="B360" s="77" t="s">
        <v>20</v>
      </c>
      <c r="C360" s="77"/>
      <c r="D360" s="77"/>
      <c r="E360" s="77"/>
      <c r="F360" s="77"/>
      <c r="G360" s="77"/>
      <c r="H360" s="77"/>
      <c r="I360" s="77"/>
      <c r="J360" s="77"/>
      <c r="K360" s="77"/>
      <c r="L360" s="77"/>
    </row>
    <row r="361" spans="2:12" ht="33" customHeight="1" hidden="1">
      <c r="B361" s="110" t="s">
        <v>81</v>
      </c>
      <c r="C361" s="111"/>
      <c r="D361" s="111"/>
      <c r="E361" s="111"/>
      <c r="F361" s="111"/>
      <c r="G361" s="111"/>
      <c r="H361" s="111"/>
      <c r="I361" s="111"/>
      <c r="J361" s="111"/>
      <c r="K361" s="111"/>
      <c r="L361" s="112"/>
    </row>
    <row r="362" spans="2:12" ht="13.5" hidden="1">
      <c r="B362" s="6"/>
      <c r="C362" s="6"/>
      <c r="L362" s="40"/>
    </row>
    <row r="363" spans="1:12" s="15" customFormat="1" ht="13.5" hidden="1">
      <c r="A363" s="113" t="s">
        <v>33</v>
      </c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ht="13.5" hidden="1"/>
    <row r="365" spans="1:12" ht="13.5" hidden="1">
      <c r="A365" s="41" t="s">
        <v>34</v>
      </c>
      <c r="B365" s="41" t="s">
        <v>35</v>
      </c>
      <c r="C365" s="101" t="s">
        <v>36</v>
      </c>
      <c r="D365" s="102"/>
      <c r="E365" s="103"/>
      <c r="F365" s="41" t="s">
        <v>37</v>
      </c>
      <c r="G365" s="41" t="s">
        <v>38</v>
      </c>
      <c r="H365" s="101" t="s">
        <v>39</v>
      </c>
      <c r="I365" s="102"/>
      <c r="J365" s="103"/>
      <c r="K365" s="41" t="s">
        <v>40</v>
      </c>
      <c r="L365" s="41" t="s">
        <v>41</v>
      </c>
    </row>
    <row r="366" spans="1:12" s="13" customFormat="1" ht="13.5" hidden="1">
      <c r="A366" s="42">
        <v>1</v>
      </c>
      <c r="B366" s="43"/>
      <c r="C366" s="104" t="s">
        <v>42</v>
      </c>
      <c r="D366" s="105"/>
      <c r="E366" s="106"/>
      <c r="F366" s="41"/>
      <c r="G366" s="44" t="s">
        <v>43</v>
      </c>
      <c r="H366" s="94"/>
      <c r="I366" s="96"/>
      <c r="J366" s="95"/>
      <c r="K366" s="41"/>
      <c r="L366" s="45"/>
    </row>
    <row r="367" spans="1:12" s="13" customFormat="1" ht="13.5" hidden="1">
      <c r="A367" s="42">
        <v>2</v>
      </c>
      <c r="B367" s="43"/>
      <c r="C367" s="104" t="s">
        <v>42</v>
      </c>
      <c r="D367" s="105"/>
      <c r="E367" s="106"/>
      <c r="F367" s="41"/>
      <c r="G367" s="44" t="s">
        <v>43</v>
      </c>
      <c r="H367" s="94"/>
      <c r="I367" s="96"/>
      <c r="J367" s="95"/>
      <c r="K367" s="41"/>
      <c r="L367" s="45"/>
    </row>
    <row r="368" spans="1:12" s="13" customFormat="1" ht="13.5" hidden="1">
      <c r="A368" s="42">
        <v>3</v>
      </c>
      <c r="B368" s="43"/>
      <c r="C368" s="104" t="s">
        <v>42</v>
      </c>
      <c r="D368" s="105"/>
      <c r="E368" s="106"/>
      <c r="F368" s="41"/>
      <c r="G368" s="44" t="s">
        <v>43</v>
      </c>
      <c r="H368" s="94"/>
      <c r="I368" s="96"/>
      <c r="J368" s="95"/>
      <c r="K368" s="41"/>
      <c r="L368" s="45"/>
    </row>
    <row r="369" spans="1:12" s="13" customFormat="1" ht="13.5" hidden="1">
      <c r="A369" s="42">
        <v>4</v>
      </c>
      <c r="B369" s="43"/>
      <c r="C369" s="104" t="s">
        <v>44</v>
      </c>
      <c r="D369" s="105"/>
      <c r="E369" s="106"/>
      <c r="F369" s="41"/>
      <c r="G369" s="44" t="s">
        <v>43</v>
      </c>
      <c r="H369" s="94"/>
      <c r="I369" s="96"/>
      <c r="J369" s="95"/>
      <c r="K369" s="41"/>
      <c r="L369" s="45"/>
    </row>
    <row r="370" spans="1:12" s="13" customFormat="1" ht="13.5" hidden="1">
      <c r="A370" s="42">
        <v>5</v>
      </c>
      <c r="B370" s="43"/>
      <c r="C370" s="104" t="s">
        <v>44</v>
      </c>
      <c r="D370" s="105"/>
      <c r="E370" s="106"/>
      <c r="F370" s="41"/>
      <c r="G370" s="44" t="s">
        <v>43</v>
      </c>
      <c r="H370" s="94"/>
      <c r="I370" s="96"/>
      <c r="J370" s="95"/>
      <c r="K370" s="41"/>
      <c r="L370" s="45"/>
    </row>
    <row r="371" spans="1:12" s="13" customFormat="1" ht="13.5" hidden="1">
      <c r="A371" s="42">
        <v>6</v>
      </c>
      <c r="B371" s="43"/>
      <c r="C371" s="104" t="s">
        <v>44</v>
      </c>
      <c r="D371" s="105"/>
      <c r="E371" s="106"/>
      <c r="F371" s="41"/>
      <c r="G371" s="44" t="s">
        <v>43</v>
      </c>
      <c r="H371" s="94"/>
      <c r="I371" s="96"/>
      <c r="J371" s="95"/>
      <c r="K371" s="41"/>
      <c r="L371" s="45"/>
    </row>
    <row r="372" spans="1:12" s="13" customFormat="1" ht="13.5" hidden="1">
      <c r="A372" s="46">
        <v>7</v>
      </c>
      <c r="B372" s="38"/>
      <c r="C372" s="104" t="s">
        <v>45</v>
      </c>
      <c r="D372" s="105"/>
      <c r="E372" s="106"/>
      <c r="F372" s="30"/>
      <c r="G372" s="44" t="s">
        <v>43</v>
      </c>
      <c r="H372" s="94"/>
      <c r="I372" s="96"/>
      <c r="J372" s="95"/>
      <c r="K372" s="43"/>
      <c r="L372" s="47"/>
    </row>
    <row r="373" spans="1:12" s="13" customFormat="1" ht="13.5" hidden="1">
      <c r="A373" s="46">
        <v>8</v>
      </c>
      <c r="B373" s="38"/>
      <c r="C373" s="104" t="s">
        <v>45</v>
      </c>
      <c r="D373" s="105"/>
      <c r="E373" s="106"/>
      <c r="F373" s="30"/>
      <c r="G373" s="43" t="s">
        <v>43</v>
      </c>
      <c r="H373" s="94"/>
      <c r="I373" s="96"/>
      <c r="J373" s="95"/>
      <c r="K373" s="43"/>
      <c r="L373" s="47"/>
    </row>
    <row r="374" spans="1:12" s="13" customFormat="1" ht="13.5" hidden="1">
      <c r="A374" s="46">
        <v>9</v>
      </c>
      <c r="B374" s="38"/>
      <c r="C374" s="104" t="s">
        <v>45</v>
      </c>
      <c r="D374" s="105"/>
      <c r="E374" s="106"/>
      <c r="F374" s="30"/>
      <c r="G374" s="43" t="s">
        <v>43</v>
      </c>
      <c r="H374" s="94"/>
      <c r="I374" s="96"/>
      <c r="J374" s="95"/>
      <c r="K374" s="43"/>
      <c r="L374" s="47"/>
    </row>
    <row r="375" spans="1:12" s="13" customFormat="1" ht="13.5" hidden="1">
      <c r="A375" s="46">
        <v>10</v>
      </c>
      <c r="B375" s="38"/>
      <c r="C375" s="104" t="s">
        <v>46</v>
      </c>
      <c r="D375" s="105"/>
      <c r="E375" s="106"/>
      <c r="F375" s="30"/>
      <c r="G375" s="43" t="s">
        <v>43</v>
      </c>
      <c r="H375" s="94"/>
      <c r="I375" s="96"/>
      <c r="J375" s="95"/>
      <c r="K375" s="43"/>
      <c r="L375" s="47"/>
    </row>
    <row r="376" spans="1:12" s="13" customFormat="1" ht="13.5" hidden="1">
      <c r="A376" s="46">
        <v>11</v>
      </c>
      <c r="B376" s="38"/>
      <c r="C376" s="104" t="s">
        <v>46</v>
      </c>
      <c r="D376" s="105"/>
      <c r="E376" s="106"/>
      <c r="F376" s="30"/>
      <c r="G376" s="43" t="s">
        <v>43</v>
      </c>
      <c r="H376" s="94"/>
      <c r="I376" s="96"/>
      <c r="J376" s="95"/>
      <c r="K376" s="43"/>
      <c r="L376" s="47"/>
    </row>
    <row r="377" spans="1:12" s="13" customFormat="1" ht="13.5" hidden="1">
      <c r="A377" s="46">
        <v>12</v>
      </c>
      <c r="B377" s="38"/>
      <c r="C377" s="104" t="s">
        <v>46</v>
      </c>
      <c r="D377" s="105"/>
      <c r="E377" s="106"/>
      <c r="F377" s="30"/>
      <c r="G377" s="43" t="s">
        <v>43</v>
      </c>
      <c r="H377" s="19"/>
      <c r="I377" s="20"/>
      <c r="J377" s="21"/>
      <c r="K377" s="43"/>
      <c r="L377" s="47"/>
    </row>
    <row r="378" spans="1:12" s="25" customFormat="1" ht="13.5" hidden="1">
      <c r="A378" s="46"/>
      <c r="B378" s="38"/>
      <c r="C378" s="107" t="s">
        <v>47</v>
      </c>
      <c r="D378" s="108"/>
      <c r="E378" s="109"/>
      <c r="F378" s="30"/>
      <c r="G378" s="43"/>
      <c r="H378" s="94"/>
      <c r="I378" s="96"/>
      <c r="J378" s="95"/>
      <c r="K378" s="43"/>
      <c r="L378" s="48">
        <f>SUM(L366:L377)</f>
        <v>0</v>
      </c>
    </row>
    <row r="379" spans="1:12" ht="13.5" hidden="1">
      <c r="A379" s="5"/>
      <c r="B379" s="5"/>
      <c r="C379" s="49"/>
      <c r="D379" s="49"/>
      <c r="E379" s="49"/>
      <c r="F379" s="2"/>
      <c r="G379" s="17"/>
      <c r="H379" s="17"/>
      <c r="I379" s="17"/>
      <c r="J379" s="17"/>
      <c r="K379" s="17"/>
      <c r="L379" s="28"/>
    </row>
    <row r="380" spans="1:12" s="15" customFormat="1" ht="13.5" hidden="1">
      <c r="A380" s="100" t="s">
        <v>48</v>
      </c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</row>
    <row r="381" spans="1:12" ht="13.5" hidden="1">
      <c r="A381" s="41" t="s">
        <v>34</v>
      </c>
      <c r="B381" s="101" t="s">
        <v>36</v>
      </c>
      <c r="C381" s="102"/>
      <c r="D381" s="102"/>
      <c r="E381" s="103"/>
      <c r="F381" s="101" t="s">
        <v>38</v>
      </c>
      <c r="G381" s="103"/>
      <c r="H381" s="101" t="s">
        <v>40</v>
      </c>
      <c r="I381" s="102"/>
      <c r="J381" s="102"/>
      <c r="K381" s="103"/>
      <c r="L381" s="41" t="s">
        <v>41</v>
      </c>
    </row>
    <row r="382" spans="1:12" s="13" customFormat="1" ht="13.5" hidden="1">
      <c r="A382" s="5">
        <v>1</v>
      </c>
      <c r="B382" s="94" t="s">
        <v>86</v>
      </c>
      <c r="C382" s="96"/>
      <c r="D382" s="96"/>
      <c r="E382" s="95"/>
      <c r="F382" s="94">
        <v>1800</v>
      </c>
      <c r="G382" s="95"/>
      <c r="H382" s="94"/>
      <c r="I382" s="96"/>
      <c r="J382" s="96"/>
      <c r="K382" s="95"/>
      <c r="L382" s="47">
        <f>F382*H382</f>
        <v>0</v>
      </c>
    </row>
    <row r="383" spans="1:12" s="13" customFormat="1" ht="13.5" hidden="1">
      <c r="A383" s="30">
        <v>2</v>
      </c>
      <c r="B383" s="94" t="s">
        <v>82</v>
      </c>
      <c r="C383" s="96"/>
      <c r="D383" s="96"/>
      <c r="E383" s="95"/>
      <c r="F383" s="94">
        <v>100</v>
      </c>
      <c r="G383" s="95"/>
      <c r="H383" s="94"/>
      <c r="I383" s="96"/>
      <c r="J383" s="96"/>
      <c r="K383" s="95"/>
      <c r="L383" s="47">
        <f>F383*H383</f>
        <v>0</v>
      </c>
    </row>
    <row r="384" spans="1:12" s="13" customFormat="1" ht="13.5" hidden="1">
      <c r="A384" s="30">
        <v>3</v>
      </c>
      <c r="B384" s="94" t="s">
        <v>83</v>
      </c>
      <c r="C384" s="96"/>
      <c r="D384" s="96"/>
      <c r="E384" s="95"/>
      <c r="F384" s="94">
        <v>100</v>
      </c>
      <c r="G384" s="95"/>
      <c r="H384" s="94"/>
      <c r="I384" s="96"/>
      <c r="J384" s="96"/>
      <c r="K384" s="95"/>
      <c r="L384" s="47">
        <f>F384*H384</f>
        <v>0</v>
      </c>
    </row>
    <row r="385" spans="1:12" s="13" customFormat="1" ht="13.5" hidden="1">
      <c r="A385" s="30">
        <v>4</v>
      </c>
      <c r="B385" s="94" t="s">
        <v>84</v>
      </c>
      <c r="C385" s="96"/>
      <c r="D385" s="96"/>
      <c r="E385" s="95"/>
      <c r="F385" s="94">
        <v>100</v>
      </c>
      <c r="G385" s="95"/>
      <c r="H385" s="94"/>
      <c r="I385" s="96"/>
      <c r="J385" s="96"/>
      <c r="K385" s="95"/>
      <c r="L385" s="47">
        <f>F385*H385</f>
        <v>0</v>
      </c>
    </row>
    <row r="386" spans="1:12" s="13" customFormat="1" ht="28.5" customHeight="1" hidden="1">
      <c r="A386" s="30">
        <v>5</v>
      </c>
      <c r="B386" s="91" t="s">
        <v>80</v>
      </c>
      <c r="C386" s="92"/>
      <c r="D386" s="92"/>
      <c r="E386" s="93"/>
      <c r="F386" s="94"/>
      <c r="G386" s="95"/>
      <c r="H386" s="94"/>
      <c r="I386" s="96"/>
      <c r="J386" s="96"/>
      <c r="K386" s="95"/>
      <c r="L386" s="47">
        <f>H386*F386</f>
        <v>0</v>
      </c>
    </row>
    <row r="387" spans="1:12" s="13" customFormat="1" ht="13.5" hidden="1">
      <c r="A387" s="30">
        <v>6</v>
      </c>
      <c r="B387" s="91" t="s">
        <v>85</v>
      </c>
      <c r="C387" s="92"/>
      <c r="D387" s="92"/>
      <c r="E387" s="93"/>
      <c r="F387" s="94"/>
      <c r="G387" s="95"/>
      <c r="H387" s="94"/>
      <c r="I387" s="96"/>
      <c r="J387" s="96"/>
      <c r="K387" s="95"/>
      <c r="L387" s="47">
        <f>H387*F387</f>
        <v>0</v>
      </c>
    </row>
    <row r="388" spans="1:12" s="13" customFormat="1" ht="13.5" hidden="1">
      <c r="A388" s="30">
        <v>7</v>
      </c>
      <c r="B388" s="91"/>
      <c r="C388" s="92"/>
      <c r="D388" s="92"/>
      <c r="E388" s="93"/>
      <c r="F388" s="94"/>
      <c r="G388" s="95"/>
      <c r="H388" s="94"/>
      <c r="I388" s="96"/>
      <c r="J388" s="96"/>
      <c r="K388" s="95"/>
      <c r="L388" s="47">
        <v>0</v>
      </c>
    </row>
    <row r="389" spans="1:12" s="13" customFormat="1" ht="13.5" hidden="1">
      <c r="A389" s="30">
        <v>8</v>
      </c>
      <c r="B389" s="91" t="s">
        <v>49</v>
      </c>
      <c r="C389" s="92"/>
      <c r="D389" s="92"/>
      <c r="E389" s="93"/>
      <c r="F389" s="94"/>
      <c r="G389" s="95"/>
      <c r="H389" s="94">
        <v>1</v>
      </c>
      <c r="I389" s="96"/>
      <c r="J389" s="96"/>
      <c r="K389" s="95"/>
      <c r="L389" s="47"/>
    </row>
    <row r="390" spans="1:12" s="13" customFormat="1" ht="13.5" hidden="1">
      <c r="A390" s="30">
        <v>9</v>
      </c>
      <c r="B390" s="91" t="s">
        <v>50</v>
      </c>
      <c r="C390" s="92"/>
      <c r="D390" s="92"/>
      <c r="E390" s="93"/>
      <c r="F390" s="94"/>
      <c r="G390" s="95"/>
      <c r="H390" s="94">
        <v>1</v>
      </c>
      <c r="I390" s="96"/>
      <c r="J390" s="96"/>
      <c r="K390" s="95"/>
      <c r="L390" s="47"/>
    </row>
    <row r="391" spans="1:12" s="13" customFormat="1" ht="13.5" hidden="1">
      <c r="A391" s="30">
        <v>10</v>
      </c>
      <c r="B391" s="91" t="s">
        <v>51</v>
      </c>
      <c r="C391" s="92"/>
      <c r="D391" s="92"/>
      <c r="E391" s="93"/>
      <c r="F391" s="94"/>
      <c r="G391" s="95"/>
      <c r="H391" s="94">
        <v>1</v>
      </c>
      <c r="I391" s="96"/>
      <c r="J391" s="96"/>
      <c r="K391" s="95"/>
      <c r="L391" s="47"/>
    </row>
    <row r="392" spans="1:12" s="13" customFormat="1" ht="13.5" hidden="1">
      <c r="A392" s="30">
        <v>11</v>
      </c>
      <c r="B392" s="91" t="s">
        <v>52</v>
      </c>
      <c r="C392" s="92"/>
      <c r="D392" s="92"/>
      <c r="E392" s="93"/>
      <c r="F392" s="94"/>
      <c r="G392" s="95"/>
      <c r="H392" s="94">
        <v>1</v>
      </c>
      <c r="I392" s="96"/>
      <c r="J392" s="96"/>
      <c r="K392" s="95"/>
      <c r="L392" s="47"/>
    </row>
    <row r="393" spans="1:12" s="25" customFormat="1" ht="13.5" hidden="1">
      <c r="A393" s="50"/>
      <c r="B393" s="97" t="s">
        <v>53</v>
      </c>
      <c r="C393" s="98"/>
      <c r="D393" s="98"/>
      <c r="E393" s="99"/>
      <c r="F393" s="97"/>
      <c r="G393" s="99"/>
      <c r="H393" s="97"/>
      <c r="I393" s="98"/>
      <c r="J393" s="98"/>
      <c r="K393" s="99"/>
      <c r="L393" s="48">
        <f>SUM(L382:L392)</f>
        <v>0</v>
      </c>
    </row>
    <row r="394" spans="1:12" ht="13.5" hidden="1">
      <c r="A394" s="2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51"/>
    </row>
    <row r="395" spans="1:12" ht="13.5" hidden="1">
      <c r="A395" s="2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51"/>
    </row>
    <row r="396" spans="1:12" ht="13.5">
      <c r="A396" s="2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51"/>
    </row>
    <row r="397" spans="1:12" ht="14.25" thickBot="1">
      <c r="A397" s="2"/>
      <c r="K397" s="11"/>
      <c r="L397" s="52"/>
    </row>
    <row r="398" spans="1:12" s="53" customFormat="1" ht="14.25" thickBot="1">
      <c r="A398" s="1"/>
      <c r="B398" s="86" t="s">
        <v>54</v>
      </c>
      <c r="C398" s="86"/>
      <c r="D398" s="86"/>
      <c r="E398" s="86"/>
      <c r="F398" s="88" t="s">
        <v>93</v>
      </c>
      <c r="G398" s="89"/>
      <c r="H398" s="89"/>
      <c r="I398" s="89"/>
      <c r="J398" s="89"/>
      <c r="K398" s="89"/>
      <c r="L398" s="90"/>
    </row>
    <row r="399" spans="1:12" s="25" customFormat="1" ht="13.5">
      <c r="A399" s="2"/>
      <c r="B399" s="86" t="s">
        <v>55</v>
      </c>
      <c r="C399" s="86"/>
      <c r="D399" s="86"/>
      <c r="E399" s="86"/>
      <c r="F399" s="2"/>
      <c r="G399" s="2"/>
      <c r="H399" s="3"/>
      <c r="I399" s="3"/>
      <c r="J399" s="3"/>
      <c r="K399" s="54" t="s">
        <v>56</v>
      </c>
      <c r="L399" s="55">
        <f>H21+H45+H67+H84+H103+H123+H143+H160+H181+H199+H217+H238+H255+H273+H291+H308+H325+H343</f>
        <v>10</v>
      </c>
    </row>
    <row r="400" spans="1:12" s="25" customFormat="1" ht="13.5">
      <c r="A400" s="2"/>
      <c r="B400" s="86" t="s">
        <v>57</v>
      </c>
      <c r="C400" s="86"/>
      <c r="D400" s="86"/>
      <c r="E400" s="86"/>
      <c r="F400" s="2"/>
      <c r="G400" s="2"/>
      <c r="H400" s="56"/>
      <c r="I400" s="56"/>
      <c r="J400" s="56"/>
      <c r="K400" s="56" t="s">
        <v>58</v>
      </c>
      <c r="L400" s="57">
        <f>H21*H22+H45*H46+H67*H68+H84*H85+H103*H104+H123*H124+H143*H144+H160*H161+H181*H182+H199*H200+H217*H218+H238*H239+H255*H256+H273*H274+H291*H292+H308*H309+H325*H326+H343*H344</f>
        <v>20.62</v>
      </c>
    </row>
    <row r="401" spans="1:12" s="25" customFormat="1" ht="13.5">
      <c r="A401" s="2"/>
      <c r="B401" s="58" t="s">
        <v>59</v>
      </c>
      <c r="C401" s="1"/>
      <c r="D401" s="1"/>
      <c r="E401" s="1"/>
      <c r="F401" s="2"/>
      <c r="G401" s="2"/>
      <c r="H401" s="56"/>
      <c r="I401" s="56"/>
      <c r="J401" s="56"/>
      <c r="K401" s="56" t="s">
        <v>60</v>
      </c>
      <c r="L401" s="59">
        <f>H25+H49+H71+H88+H107+H127+H147+H164+H185+H203+H221+H242+H259+H277+H295+H312+H329+H347</f>
        <v>0</v>
      </c>
    </row>
    <row r="402" spans="1:12" s="25" customFormat="1" ht="13.5">
      <c r="A402" s="2"/>
      <c r="B402" s="58"/>
      <c r="C402" s="1"/>
      <c r="D402" s="1"/>
      <c r="E402" s="1"/>
      <c r="F402" s="2"/>
      <c r="G402" s="2"/>
      <c r="H402" s="56"/>
      <c r="I402" s="56"/>
      <c r="J402" s="56"/>
      <c r="K402" s="56"/>
      <c r="L402" s="59"/>
    </row>
    <row r="403" spans="1:12" s="25" customFormat="1" ht="13.5">
      <c r="A403" s="2"/>
      <c r="B403" s="86" t="s">
        <v>61</v>
      </c>
      <c r="C403" s="86"/>
      <c r="D403" s="86"/>
      <c r="E403" s="86"/>
      <c r="F403" s="2"/>
      <c r="G403" s="2"/>
      <c r="H403" s="56"/>
      <c r="I403" s="56"/>
      <c r="J403" s="56"/>
      <c r="K403" s="56" t="s">
        <v>60</v>
      </c>
      <c r="L403" s="60">
        <f>L378</f>
        <v>0</v>
      </c>
    </row>
    <row r="404" spans="1:12" s="25" customFormat="1" ht="13.5">
      <c r="A404" s="2"/>
      <c r="B404" s="86" t="s">
        <v>62</v>
      </c>
      <c r="C404" s="86"/>
      <c r="D404" s="86"/>
      <c r="E404" s="86"/>
      <c r="F404" s="2"/>
      <c r="G404" s="2"/>
      <c r="H404" s="56"/>
      <c r="I404" s="56"/>
      <c r="J404" s="56"/>
      <c r="K404" s="56" t="s">
        <v>60</v>
      </c>
      <c r="L404" s="60">
        <f>L393</f>
        <v>0</v>
      </c>
    </row>
    <row r="405" spans="1:12" s="25" customFormat="1" ht="13.5">
      <c r="A405" s="2"/>
      <c r="B405" s="11"/>
      <c r="C405" s="11"/>
      <c r="D405" s="11"/>
      <c r="E405" s="11"/>
      <c r="F405" s="2"/>
      <c r="G405" s="2"/>
      <c r="H405" s="56"/>
      <c r="I405" s="56"/>
      <c r="J405" s="56"/>
      <c r="K405" s="56"/>
      <c r="L405" s="57"/>
    </row>
    <row r="406" spans="1:12" s="25" customFormat="1" ht="13.5">
      <c r="A406" s="2"/>
      <c r="B406" s="11" t="s">
        <v>63</v>
      </c>
      <c r="C406" s="11"/>
      <c r="D406" s="11"/>
      <c r="E406" s="11"/>
      <c r="F406" s="2"/>
      <c r="G406" s="2"/>
      <c r="H406" s="56"/>
      <c r="I406" s="56"/>
      <c r="J406" s="56"/>
      <c r="K406" s="56"/>
      <c r="L406" s="60">
        <f>L401+L403+L404</f>
        <v>0</v>
      </c>
    </row>
    <row r="407" spans="1:12" s="12" customFormat="1" ht="13.5">
      <c r="A407" s="2"/>
      <c r="B407" s="11" t="s">
        <v>64</v>
      </c>
      <c r="C407" s="11"/>
      <c r="D407" s="11"/>
      <c r="E407" s="11"/>
      <c r="F407" s="2"/>
      <c r="G407" s="2"/>
      <c r="H407" s="56"/>
      <c r="I407" s="56"/>
      <c r="J407" s="56"/>
      <c r="K407" s="56"/>
      <c r="L407" s="61">
        <v>9</v>
      </c>
    </row>
    <row r="408" spans="1:23" s="25" customFormat="1" ht="13.5">
      <c r="A408" s="2"/>
      <c r="B408" s="11"/>
      <c r="C408" s="11"/>
      <c r="D408" s="11"/>
      <c r="E408" s="11"/>
      <c r="F408" s="2"/>
      <c r="G408" s="2"/>
      <c r="H408" s="57"/>
      <c r="I408" s="57"/>
      <c r="J408" s="57"/>
      <c r="K408" s="57"/>
      <c r="L408" s="60">
        <f>L406*L407/100</f>
        <v>0</v>
      </c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</row>
    <row r="409" spans="1:23" s="25" customFormat="1" ht="13.5">
      <c r="A409" s="2"/>
      <c r="B409" s="10" t="s">
        <v>65</v>
      </c>
      <c r="C409" s="10"/>
      <c r="D409" s="10"/>
      <c r="E409" s="10"/>
      <c r="F409" s="3"/>
      <c r="G409" s="3"/>
      <c r="H409" s="87">
        <f>L406-L408</f>
        <v>0</v>
      </c>
      <c r="I409" s="87"/>
      <c r="J409" s="87"/>
      <c r="K409" s="87"/>
      <c r="L409" s="87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</row>
    <row r="410" spans="1:23" ht="13.5">
      <c r="A410" s="2"/>
      <c r="B410" s="54"/>
      <c r="C410" s="54"/>
      <c r="D410" s="54"/>
      <c r="E410" s="54"/>
      <c r="F410" s="3"/>
      <c r="G410" s="3"/>
      <c r="H410" s="62"/>
      <c r="I410" s="62"/>
      <c r="J410" s="62"/>
      <c r="K410" s="62"/>
      <c r="L410" s="62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</row>
    <row r="411" spans="1:23" ht="13.5">
      <c r="A411" s="2"/>
      <c r="B411" s="2"/>
      <c r="C411" s="2"/>
      <c r="D411" s="2"/>
      <c r="E411" s="4"/>
      <c r="F411" s="1" t="s">
        <v>66</v>
      </c>
      <c r="H411" s="63"/>
      <c r="I411" s="5"/>
      <c r="J411" s="5"/>
      <c r="K411" s="5"/>
      <c r="L411" s="5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</row>
    <row r="412" spans="1:23" ht="13.5">
      <c r="A412" s="4"/>
      <c r="B412" s="64" t="s">
        <v>67</v>
      </c>
      <c r="C412" s="64"/>
      <c r="D412" s="17"/>
      <c r="E412" s="2"/>
      <c r="F412" s="2"/>
      <c r="G412" s="2"/>
      <c r="H412" s="2"/>
      <c r="I412" s="2"/>
      <c r="J412" s="2"/>
      <c r="K412" s="2"/>
      <c r="L412" s="2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</row>
    <row r="413" spans="1:12" ht="13.5">
      <c r="A413" s="4"/>
      <c r="B413" s="84" t="s">
        <v>68</v>
      </c>
      <c r="C413" s="84"/>
      <c r="D413" s="84"/>
      <c r="E413" s="84"/>
      <c r="F413" s="9"/>
      <c r="G413" s="9"/>
      <c r="H413" s="9"/>
      <c r="I413" s="9"/>
      <c r="J413" s="9"/>
      <c r="K413" s="9"/>
      <c r="L413" s="9"/>
    </row>
    <row r="414" spans="1:12" ht="13.5">
      <c r="A414" s="4"/>
      <c r="B414" s="65"/>
      <c r="C414" s="6" t="s">
        <v>75</v>
      </c>
      <c r="D414" s="6"/>
      <c r="E414" s="6"/>
      <c r="F414" s="6"/>
      <c r="G414" s="6"/>
      <c r="H414" s="6" t="s">
        <v>69</v>
      </c>
      <c r="I414" s="6"/>
      <c r="J414" s="9"/>
      <c r="K414" s="9"/>
      <c r="L414" s="9"/>
    </row>
    <row r="416" spans="1:12" ht="13.5">
      <c r="A416" s="4"/>
      <c r="B416" s="64" t="s">
        <v>70</v>
      </c>
      <c r="C416" s="64"/>
      <c r="D416" s="17"/>
      <c r="E416" s="2"/>
      <c r="F416" s="2"/>
      <c r="G416" s="2"/>
      <c r="H416" s="2"/>
      <c r="I416" s="2"/>
      <c r="J416" s="2"/>
      <c r="K416" s="2"/>
      <c r="L416" s="2"/>
    </row>
    <row r="417" spans="1:12" ht="13.5">
      <c r="A417" s="4"/>
      <c r="B417" s="84" t="s">
        <v>71</v>
      </c>
      <c r="C417" s="84"/>
      <c r="D417" s="84"/>
      <c r="E417" s="84"/>
      <c r="F417" s="9"/>
      <c r="G417" s="9"/>
      <c r="H417" s="9"/>
      <c r="I417" s="9"/>
      <c r="J417" s="9"/>
      <c r="K417" s="9"/>
      <c r="L417" s="9"/>
    </row>
    <row r="418" spans="1:12" ht="13.5">
      <c r="A418" s="4"/>
      <c r="B418" s="65"/>
      <c r="C418" s="85" t="s">
        <v>75</v>
      </c>
      <c r="D418" s="85"/>
      <c r="E418" s="85"/>
      <c r="F418" s="85"/>
      <c r="G418" s="85"/>
      <c r="H418" s="26" t="s">
        <v>69</v>
      </c>
      <c r="I418" s="26"/>
      <c r="J418" s="9"/>
      <c r="K418" s="9"/>
      <c r="L418" s="9"/>
    </row>
    <row r="419" ht="13.5">
      <c r="C419" s="1" t="s">
        <v>72</v>
      </c>
    </row>
    <row r="420" ht="13.5">
      <c r="A420" s="2"/>
    </row>
    <row r="421" spans="1:12" ht="13.5">
      <c r="A421" s="2"/>
      <c r="B421" s="26" t="s">
        <v>73</v>
      </c>
      <c r="C421" s="26"/>
      <c r="D421" s="7"/>
      <c r="E421" s="2"/>
      <c r="F421" s="83" t="s">
        <v>74</v>
      </c>
      <c r="G421" s="83"/>
      <c r="H421" s="83"/>
      <c r="I421" s="83"/>
      <c r="J421" s="83"/>
      <c r="K421" s="83"/>
      <c r="L421" s="83"/>
    </row>
    <row r="422" spans="1:12" ht="13.5">
      <c r="A422" s="2"/>
      <c r="B422" s="2"/>
      <c r="C422" s="2"/>
      <c r="D422" s="2"/>
      <c r="E422" s="2"/>
      <c r="F422" s="83" t="s">
        <v>76</v>
      </c>
      <c r="G422" s="83"/>
      <c r="H422" s="83"/>
      <c r="I422" s="83"/>
      <c r="J422" s="83"/>
      <c r="K422" s="83"/>
      <c r="L422" s="83"/>
    </row>
    <row r="423" spans="1:5" ht="13.5">
      <c r="A423" s="2"/>
      <c r="B423" s="2"/>
      <c r="C423" s="2"/>
      <c r="D423" s="2"/>
      <c r="E423" s="2"/>
    </row>
    <row r="424" spans="1:5" ht="13.5">
      <c r="A424" s="2"/>
      <c r="B424" s="2"/>
      <c r="C424" s="2"/>
      <c r="D424" s="2"/>
      <c r="E424" s="2"/>
    </row>
    <row r="429" ht="13.5">
      <c r="A429" s="2"/>
    </row>
    <row r="430" ht="13.5">
      <c r="A430" s="2"/>
    </row>
    <row r="431" spans="1:5" ht="13.5">
      <c r="A431" s="2"/>
      <c r="B431" s="2"/>
      <c r="C431" s="2"/>
      <c r="D431" s="2"/>
      <c r="E431" s="2"/>
    </row>
    <row r="432" spans="1:5" ht="13.5">
      <c r="A432" s="2"/>
      <c r="B432" s="2"/>
      <c r="C432" s="2"/>
      <c r="D432" s="2"/>
      <c r="E432" s="2"/>
    </row>
    <row r="433" spans="1:12" ht="13.5">
      <c r="A433" s="2"/>
      <c r="B433" s="2"/>
      <c r="C433" s="2"/>
      <c r="D433" s="2"/>
      <c r="E433" s="2"/>
      <c r="L433" s="8"/>
    </row>
    <row r="434" spans="1:5" ht="13.5">
      <c r="A434" s="2"/>
      <c r="B434" s="2"/>
      <c r="C434" s="2"/>
      <c r="D434" s="2"/>
      <c r="E434" s="2"/>
    </row>
    <row r="444" spans="2:12" ht="13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2:12" ht="13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2:12" ht="13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2:12" ht="13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2:12" ht="13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2:12" ht="13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2:12" ht="13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2:12" ht="13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2:12" ht="13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</sheetData>
  <mergeCells count="615">
    <mergeCell ref="F223:G223"/>
    <mergeCell ref="B348:C348"/>
    <mergeCell ref="F349:G349"/>
    <mergeCell ref="F346:G346"/>
    <mergeCell ref="F329:G329"/>
    <mergeCell ref="F325:G325"/>
    <mergeCell ref="B313:C313"/>
    <mergeCell ref="F314:G314"/>
    <mergeCell ref="F318:G318"/>
    <mergeCell ref="F311:G311"/>
    <mergeCell ref="H346:L346"/>
    <mergeCell ref="F347:G347"/>
    <mergeCell ref="H347:L347"/>
    <mergeCell ref="B334:C347"/>
    <mergeCell ref="D334:D347"/>
    <mergeCell ref="F334:L334"/>
    <mergeCell ref="F336:G336"/>
    <mergeCell ref="F344:G344"/>
    <mergeCell ref="H344:L344"/>
    <mergeCell ref="F345:G345"/>
    <mergeCell ref="H345:L345"/>
    <mergeCell ref="F342:G342"/>
    <mergeCell ref="H342:L342"/>
    <mergeCell ref="F343:G343"/>
    <mergeCell ref="H343:L343"/>
    <mergeCell ref="H339:L339"/>
    <mergeCell ref="F340:G340"/>
    <mergeCell ref="H340:L340"/>
    <mergeCell ref="F341:G341"/>
    <mergeCell ref="H341:L341"/>
    <mergeCell ref="F339:G339"/>
    <mergeCell ref="H336:L336"/>
    <mergeCell ref="F337:G337"/>
    <mergeCell ref="H337:L337"/>
    <mergeCell ref="F338:G338"/>
    <mergeCell ref="H338:L338"/>
    <mergeCell ref="H329:L329"/>
    <mergeCell ref="B330:C330"/>
    <mergeCell ref="F331:G331"/>
    <mergeCell ref="F327:G327"/>
    <mergeCell ref="H327:L327"/>
    <mergeCell ref="F328:G328"/>
    <mergeCell ref="H328:L328"/>
    <mergeCell ref="B316:C329"/>
    <mergeCell ref="D316:D329"/>
    <mergeCell ref="F316:L316"/>
    <mergeCell ref="H325:L325"/>
    <mergeCell ref="F326:G326"/>
    <mergeCell ref="H326:L326"/>
    <mergeCell ref="F323:G323"/>
    <mergeCell ref="H323:L323"/>
    <mergeCell ref="F324:G324"/>
    <mergeCell ref="H324:L324"/>
    <mergeCell ref="F321:G321"/>
    <mergeCell ref="H321:L321"/>
    <mergeCell ref="F322:G322"/>
    <mergeCell ref="H322:L322"/>
    <mergeCell ref="H318:L318"/>
    <mergeCell ref="F319:G319"/>
    <mergeCell ref="H319:L319"/>
    <mergeCell ref="F320:G320"/>
    <mergeCell ref="H320:L320"/>
    <mergeCell ref="H311:L311"/>
    <mergeCell ref="F312:G312"/>
    <mergeCell ref="H312:L312"/>
    <mergeCell ref="F309:G309"/>
    <mergeCell ref="H309:L309"/>
    <mergeCell ref="F310:G310"/>
    <mergeCell ref="H310:L310"/>
    <mergeCell ref="F307:G307"/>
    <mergeCell ref="H307:L307"/>
    <mergeCell ref="F308:G308"/>
    <mergeCell ref="H308:L308"/>
    <mergeCell ref="H304:L304"/>
    <mergeCell ref="F305:G305"/>
    <mergeCell ref="H305:L305"/>
    <mergeCell ref="F306:G306"/>
    <mergeCell ref="H306:L306"/>
    <mergeCell ref="B299:C312"/>
    <mergeCell ref="D299:D312"/>
    <mergeCell ref="F299:L299"/>
    <mergeCell ref="F301:G301"/>
    <mergeCell ref="H301:L301"/>
    <mergeCell ref="F302:G302"/>
    <mergeCell ref="H302:L302"/>
    <mergeCell ref="F303:G303"/>
    <mergeCell ref="H303:L303"/>
    <mergeCell ref="F304:G304"/>
    <mergeCell ref="F295:G295"/>
    <mergeCell ref="H295:L295"/>
    <mergeCell ref="B296:C296"/>
    <mergeCell ref="F297:G297"/>
    <mergeCell ref="F293:G293"/>
    <mergeCell ref="H293:L293"/>
    <mergeCell ref="F294:G294"/>
    <mergeCell ref="H294:L294"/>
    <mergeCell ref="F291:G291"/>
    <mergeCell ref="H291:L291"/>
    <mergeCell ref="F292:G292"/>
    <mergeCell ref="H292:L292"/>
    <mergeCell ref="F289:G289"/>
    <mergeCell ref="H289:L289"/>
    <mergeCell ref="F290:G290"/>
    <mergeCell ref="H290:L290"/>
    <mergeCell ref="H286:L286"/>
    <mergeCell ref="F287:G287"/>
    <mergeCell ref="H287:L287"/>
    <mergeCell ref="F288:G288"/>
    <mergeCell ref="H288:L288"/>
    <mergeCell ref="B278:C278"/>
    <mergeCell ref="F279:G279"/>
    <mergeCell ref="B282:C295"/>
    <mergeCell ref="D282:D295"/>
    <mergeCell ref="F282:L282"/>
    <mergeCell ref="F284:G284"/>
    <mergeCell ref="H284:L284"/>
    <mergeCell ref="F285:G285"/>
    <mergeCell ref="H285:L285"/>
    <mergeCell ref="F286:G286"/>
    <mergeCell ref="F276:G276"/>
    <mergeCell ref="H276:L276"/>
    <mergeCell ref="F277:G277"/>
    <mergeCell ref="H277:L277"/>
    <mergeCell ref="F274:G274"/>
    <mergeCell ref="H274:L274"/>
    <mergeCell ref="F275:G275"/>
    <mergeCell ref="H275:L275"/>
    <mergeCell ref="F272:G272"/>
    <mergeCell ref="H272:L272"/>
    <mergeCell ref="F273:G273"/>
    <mergeCell ref="H273:L273"/>
    <mergeCell ref="H269:L269"/>
    <mergeCell ref="F270:G270"/>
    <mergeCell ref="H270:L270"/>
    <mergeCell ref="F271:G271"/>
    <mergeCell ref="H271:L271"/>
    <mergeCell ref="B264:C277"/>
    <mergeCell ref="D264:D277"/>
    <mergeCell ref="F264:L264"/>
    <mergeCell ref="F266:G266"/>
    <mergeCell ref="H266:L266"/>
    <mergeCell ref="F267:G267"/>
    <mergeCell ref="H267:L267"/>
    <mergeCell ref="F268:G268"/>
    <mergeCell ref="H268:L268"/>
    <mergeCell ref="F269:G269"/>
    <mergeCell ref="F259:G259"/>
    <mergeCell ref="H259:L259"/>
    <mergeCell ref="B260:C260"/>
    <mergeCell ref="F261:G261"/>
    <mergeCell ref="F257:G257"/>
    <mergeCell ref="H257:L257"/>
    <mergeCell ref="F258:G258"/>
    <mergeCell ref="H258:L258"/>
    <mergeCell ref="F255:G255"/>
    <mergeCell ref="H255:L255"/>
    <mergeCell ref="F256:G256"/>
    <mergeCell ref="H256:L256"/>
    <mergeCell ref="F253:G253"/>
    <mergeCell ref="H253:L253"/>
    <mergeCell ref="F254:G254"/>
    <mergeCell ref="H254:L254"/>
    <mergeCell ref="H250:L250"/>
    <mergeCell ref="F251:G251"/>
    <mergeCell ref="H251:L251"/>
    <mergeCell ref="F252:G252"/>
    <mergeCell ref="H252:L252"/>
    <mergeCell ref="B243:C243"/>
    <mergeCell ref="F244:G244"/>
    <mergeCell ref="B246:C259"/>
    <mergeCell ref="D246:D259"/>
    <mergeCell ref="F246:L246"/>
    <mergeCell ref="F248:G248"/>
    <mergeCell ref="H248:L248"/>
    <mergeCell ref="F249:G249"/>
    <mergeCell ref="H249:L249"/>
    <mergeCell ref="F250:G250"/>
    <mergeCell ref="F241:G241"/>
    <mergeCell ref="H241:L241"/>
    <mergeCell ref="F242:G242"/>
    <mergeCell ref="H242:L242"/>
    <mergeCell ref="F239:G239"/>
    <mergeCell ref="H239:L239"/>
    <mergeCell ref="F240:G240"/>
    <mergeCell ref="H240:L240"/>
    <mergeCell ref="F237:G237"/>
    <mergeCell ref="H237:L237"/>
    <mergeCell ref="F238:G238"/>
    <mergeCell ref="H238:L238"/>
    <mergeCell ref="H234:L234"/>
    <mergeCell ref="F235:G235"/>
    <mergeCell ref="H235:L235"/>
    <mergeCell ref="F236:G236"/>
    <mergeCell ref="H236:L236"/>
    <mergeCell ref="B229:C242"/>
    <mergeCell ref="D229:D242"/>
    <mergeCell ref="F229:L229"/>
    <mergeCell ref="F231:G231"/>
    <mergeCell ref="H231:L231"/>
    <mergeCell ref="F232:G232"/>
    <mergeCell ref="H232:L232"/>
    <mergeCell ref="F233:G233"/>
    <mergeCell ref="H233:L233"/>
    <mergeCell ref="F234:G234"/>
    <mergeCell ref="F221:G221"/>
    <mergeCell ref="H221:L221"/>
    <mergeCell ref="B222:C222"/>
    <mergeCell ref="F219:G219"/>
    <mergeCell ref="H219:L219"/>
    <mergeCell ref="F220:G220"/>
    <mergeCell ref="H220:L220"/>
    <mergeCell ref="F217:G217"/>
    <mergeCell ref="H217:L217"/>
    <mergeCell ref="F218:G218"/>
    <mergeCell ref="H218:L218"/>
    <mergeCell ref="F215:G215"/>
    <mergeCell ref="H215:L215"/>
    <mergeCell ref="F216:G216"/>
    <mergeCell ref="H216:L216"/>
    <mergeCell ref="H212:L212"/>
    <mergeCell ref="F213:G213"/>
    <mergeCell ref="H213:L213"/>
    <mergeCell ref="F214:G214"/>
    <mergeCell ref="H214:L214"/>
    <mergeCell ref="B204:C204"/>
    <mergeCell ref="F205:G205"/>
    <mergeCell ref="B208:C221"/>
    <mergeCell ref="D208:D221"/>
    <mergeCell ref="F208:L208"/>
    <mergeCell ref="F210:G210"/>
    <mergeCell ref="H210:L210"/>
    <mergeCell ref="F211:G211"/>
    <mergeCell ref="H211:L211"/>
    <mergeCell ref="F212:G212"/>
    <mergeCell ref="F202:G202"/>
    <mergeCell ref="H202:L202"/>
    <mergeCell ref="F203:G203"/>
    <mergeCell ref="H203:L203"/>
    <mergeCell ref="F200:G200"/>
    <mergeCell ref="H200:L200"/>
    <mergeCell ref="F201:G201"/>
    <mergeCell ref="H201:L201"/>
    <mergeCell ref="F198:G198"/>
    <mergeCell ref="H198:L198"/>
    <mergeCell ref="F199:G199"/>
    <mergeCell ref="H199:L199"/>
    <mergeCell ref="H195:L195"/>
    <mergeCell ref="F196:G196"/>
    <mergeCell ref="H196:L196"/>
    <mergeCell ref="F197:G197"/>
    <mergeCell ref="H197:L197"/>
    <mergeCell ref="B190:C203"/>
    <mergeCell ref="D190:D203"/>
    <mergeCell ref="F190:L190"/>
    <mergeCell ref="F192:G192"/>
    <mergeCell ref="H192:L192"/>
    <mergeCell ref="F193:G193"/>
    <mergeCell ref="H193:L193"/>
    <mergeCell ref="F194:G194"/>
    <mergeCell ref="H194:L194"/>
    <mergeCell ref="F195:G195"/>
    <mergeCell ref="F185:G185"/>
    <mergeCell ref="H185:L185"/>
    <mergeCell ref="B186:C186"/>
    <mergeCell ref="F187:G187"/>
    <mergeCell ref="F183:G183"/>
    <mergeCell ref="H183:L183"/>
    <mergeCell ref="F184:G184"/>
    <mergeCell ref="H184:L184"/>
    <mergeCell ref="F181:G181"/>
    <mergeCell ref="H181:L181"/>
    <mergeCell ref="F182:G182"/>
    <mergeCell ref="H182:L182"/>
    <mergeCell ref="F179:G179"/>
    <mergeCell ref="H179:L179"/>
    <mergeCell ref="F180:G180"/>
    <mergeCell ref="H180:L180"/>
    <mergeCell ref="H176:L176"/>
    <mergeCell ref="F177:G177"/>
    <mergeCell ref="H177:L177"/>
    <mergeCell ref="F178:G178"/>
    <mergeCell ref="H178:L178"/>
    <mergeCell ref="B165:C165"/>
    <mergeCell ref="F166:G166"/>
    <mergeCell ref="B172:C185"/>
    <mergeCell ref="D172:D185"/>
    <mergeCell ref="F172:L172"/>
    <mergeCell ref="F174:G174"/>
    <mergeCell ref="H174:L174"/>
    <mergeCell ref="F175:G175"/>
    <mergeCell ref="H175:L175"/>
    <mergeCell ref="F176:G176"/>
    <mergeCell ref="F163:G163"/>
    <mergeCell ref="H163:L163"/>
    <mergeCell ref="F164:G164"/>
    <mergeCell ref="H164:L164"/>
    <mergeCell ref="F161:G161"/>
    <mergeCell ref="H161:L161"/>
    <mergeCell ref="F162:G162"/>
    <mergeCell ref="H162:L162"/>
    <mergeCell ref="F159:G159"/>
    <mergeCell ref="H159:L159"/>
    <mergeCell ref="F160:G160"/>
    <mergeCell ref="H160:L160"/>
    <mergeCell ref="F157:G157"/>
    <mergeCell ref="H157:L157"/>
    <mergeCell ref="F158:G158"/>
    <mergeCell ref="H158:L158"/>
    <mergeCell ref="H154:L154"/>
    <mergeCell ref="F155:G155"/>
    <mergeCell ref="H155:L155"/>
    <mergeCell ref="F156:G156"/>
    <mergeCell ref="H156:L156"/>
    <mergeCell ref="C2:K3"/>
    <mergeCell ref="B6:C6"/>
    <mergeCell ref="D6:L6"/>
    <mergeCell ref="B7:C7"/>
    <mergeCell ref="D7:L7"/>
    <mergeCell ref="B8:C8"/>
    <mergeCell ref="D8:L8"/>
    <mergeCell ref="A10:L10"/>
    <mergeCell ref="B12:C25"/>
    <mergeCell ref="D12:D25"/>
    <mergeCell ref="F12:L12"/>
    <mergeCell ref="F14:G14"/>
    <mergeCell ref="H14:L14"/>
    <mergeCell ref="F15:G15"/>
    <mergeCell ref="H15:L15"/>
    <mergeCell ref="F16:G16"/>
    <mergeCell ref="H16:L16"/>
    <mergeCell ref="F17:G17"/>
    <mergeCell ref="H17:L17"/>
    <mergeCell ref="F18:G18"/>
    <mergeCell ref="H18:L18"/>
    <mergeCell ref="F19:G19"/>
    <mergeCell ref="H19:L19"/>
    <mergeCell ref="F20:G20"/>
    <mergeCell ref="H20:L20"/>
    <mergeCell ref="F21:G21"/>
    <mergeCell ref="H21:L21"/>
    <mergeCell ref="F22:G22"/>
    <mergeCell ref="H22:L22"/>
    <mergeCell ref="F23:G23"/>
    <mergeCell ref="H23:L23"/>
    <mergeCell ref="F24:G24"/>
    <mergeCell ref="H24:L24"/>
    <mergeCell ref="F25:G25"/>
    <mergeCell ref="H25:L25"/>
    <mergeCell ref="B26:C26"/>
    <mergeCell ref="F27:G27"/>
    <mergeCell ref="H27:L27"/>
    <mergeCell ref="B36:C49"/>
    <mergeCell ref="D36:D49"/>
    <mergeCell ref="F36:L36"/>
    <mergeCell ref="F38:G38"/>
    <mergeCell ref="H38:L38"/>
    <mergeCell ref="F39:G39"/>
    <mergeCell ref="H39:L39"/>
    <mergeCell ref="F40:G40"/>
    <mergeCell ref="H40:L40"/>
    <mergeCell ref="F41:G41"/>
    <mergeCell ref="H41:L41"/>
    <mergeCell ref="F42:G42"/>
    <mergeCell ref="H42:L42"/>
    <mergeCell ref="F43:G43"/>
    <mergeCell ref="H43:L43"/>
    <mergeCell ref="F44:G44"/>
    <mergeCell ref="H44:L44"/>
    <mergeCell ref="F45:G45"/>
    <mergeCell ref="H45:L45"/>
    <mergeCell ref="F46:G46"/>
    <mergeCell ref="H46:L46"/>
    <mergeCell ref="F47:G47"/>
    <mergeCell ref="H47:L47"/>
    <mergeCell ref="F48:G48"/>
    <mergeCell ref="H48:L48"/>
    <mergeCell ref="F49:G49"/>
    <mergeCell ref="H49:L49"/>
    <mergeCell ref="B50:C50"/>
    <mergeCell ref="F51:G51"/>
    <mergeCell ref="H51:L51"/>
    <mergeCell ref="B58:C71"/>
    <mergeCell ref="D58:D71"/>
    <mergeCell ref="F58:L58"/>
    <mergeCell ref="F60:G60"/>
    <mergeCell ref="H60:L60"/>
    <mergeCell ref="F61:G61"/>
    <mergeCell ref="H61:L61"/>
    <mergeCell ref="F62:G62"/>
    <mergeCell ref="H62:L62"/>
    <mergeCell ref="F63:G63"/>
    <mergeCell ref="H63:L63"/>
    <mergeCell ref="F64:G64"/>
    <mergeCell ref="H64:L64"/>
    <mergeCell ref="F65:G65"/>
    <mergeCell ref="H65:L65"/>
    <mergeCell ref="F66:G66"/>
    <mergeCell ref="H66:L66"/>
    <mergeCell ref="F67:G67"/>
    <mergeCell ref="H67:L67"/>
    <mergeCell ref="F68:G68"/>
    <mergeCell ref="H68:L68"/>
    <mergeCell ref="F69:G69"/>
    <mergeCell ref="H69:L69"/>
    <mergeCell ref="F70:G70"/>
    <mergeCell ref="H70:L70"/>
    <mergeCell ref="F71:G71"/>
    <mergeCell ref="H71:L71"/>
    <mergeCell ref="B72:C72"/>
    <mergeCell ref="F73:G73"/>
    <mergeCell ref="B75:C88"/>
    <mergeCell ref="D75:D88"/>
    <mergeCell ref="F75:L75"/>
    <mergeCell ref="F77:G77"/>
    <mergeCell ref="H77:L77"/>
    <mergeCell ref="F78:G78"/>
    <mergeCell ref="H78:L78"/>
    <mergeCell ref="F79:G79"/>
    <mergeCell ref="H79:L79"/>
    <mergeCell ref="F80:G80"/>
    <mergeCell ref="H80:L80"/>
    <mergeCell ref="F81:G81"/>
    <mergeCell ref="H81:L81"/>
    <mergeCell ref="F82:G82"/>
    <mergeCell ref="H82:L82"/>
    <mergeCell ref="F83:G83"/>
    <mergeCell ref="H83:L83"/>
    <mergeCell ref="F84:G84"/>
    <mergeCell ref="H84:L84"/>
    <mergeCell ref="F85:G85"/>
    <mergeCell ref="H85:L85"/>
    <mergeCell ref="F86:G86"/>
    <mergeCell ref="H86:L86"/>
    <mergeCell ref="F87:G87"/>
    <mergeCell ref="H87:L87"/>
    <mergeCell ref="F88:G88"/>
    <mergeCell ref="H88:L88"/>
    <mergeCell ref="B89:C89"/>
    <mergeCell ref="F90:G90"/>
    <mergeCell ref="B94:C107"/>
    <mergeCell ref="D94:D107"/>
    <mergeCell ref="F94:L94"/>
    <mergeCell ref="F96:G96"/>
    <mergeCell ref="H96:L96"/>
    <mergeCell ref="F97:G97"/>
    <mergeCell ref="H97:L97"/>
    <mergeCell ref="F98:G98"/>
    <mergeCell ref="H98:L98"/>
    <mergeCell ref="F99:G99"/>
    <mergeCell ref="H99:L99"/>
    <mergeCell ref="F100:G100"/>
    <mergeCell ref="H100:L100"/>
    <mergeCell ref="F101:G101"/>
    <mergeCell ref="H101:L101"/>
    <mergeCell ref="F102:G102"/>
    <mergeCell ref="H102:L102"/>
    <mergeCell ref="F103:G103"/>
    <mergeCell ref="H103:L103"/>
    <mergeCell ref="F104:G104"/>
    <mergeCell ref="H104:L104"/>
    <mergeCell ref="F105:G105"/>
    <mergeCell ref="H105:L105"/>
    <mergeCell ref="F106:G106"/>
    <mergeCell ref="H106:L106"/>
    <mergeCell ref="F107:G107"/>
    <mergeCell ref="H107:L107"/>
    <mergeCell ref="B108:C108"/>
    <mergeCell ref="F109:G109"/>
    <mergeCell ref="B114:C127"/>
    <mergeCell ref="D114:D127"/>
    <mergeCell ref="F114:L114"/>
    <mergeCell ref="F116:G116"/>
    <mergeCell ref="H116:L116"/>
    <mergeCell ref="F117:G117"/>
    <mergeCell ref="H117:L117"/>
    <mergeCell ref="F118:G118"/>
    <mergeCell ref="H118:L118"/>
    <mergeCell ref="F119:G119"/>
    <mergeCell ref="H119:L119"/>
    <mergeCell ref="F120:G120"/>
    <mergeCell ref="H120:L120"/>
    <mergeCell ref="F121:G121"/>
    <mergeCell ref="H121:L121"/>
    <mergeCell ref="F122:G122"/>
    <mergeCell ref="H122:L122"/>
    <mergeCell ref="F123:G123"/>
    <mergeCell ref="H123:L123"/>
    <mergeCell ref="F124:G124"/>
    <mergeCell ref="H124:L124"/>
    <mergeCell ref="F125:G125"/>
    <mergeCell ref="H125:L125"/>
    <mergeCell ref="F126:G126"/>
    <mergeCell ref="H126:L126"/>
    <mergeCell ref="F127:G127"/>
    <mergeCell ref="H127:L127"/>
    <mergeCell ref="B128:C128"/>
    <mergeCell ref="F129:G129"/>
    <mergeCell ref="B134:C147"/>
    <mergeCell ref="D134:D147"/>
    <mergeCell ref="F134:L134"/>
    <mergeCell ref="F136:G136"/>
    <mergeCell ref="H136:L136"/>
    <mergeCell ref="F137:G137"/>
    <mergeCell ref="H137:L137"/>
    <mergeCell ref="F138:G138"/>
    <mergeCell ref="H138:L138"/>
    <mergeCell ref="F139:G139"/>
    <mergeCell ref="H139:L139"/>
    <mergeCell ref="F140:G140"/>
    <mergeCell ref="H140:L140"/>
    <mergeCell ref="F141:G141"/>
    <mergeCell ref="H141:L141"/>
    <mergeCell ref="F142:G142"/>
    <mergeCell ref="H142:L142"/>
    <mergeCell ref="F143:G143"/>
    <mergeCell ref="H143:L143"/>
    <mergeCell ref="F144:G144"/>
    <mergeCell ref="H144:L144"/>
    <mergeCell ref="F145:G145"/>
    <mergeCell ref="H145:L145"/>
    <mergeCell ref="F146:G146"/>
    <mergeCell ref="H146:L146"/>
    <mergeCell ref="F147:G147"/>
    <mergeCell ref="H147:L147"/>
    <mergeCell ref="B148:C148"/>
    <mergeCell ref="F149:G149"/>
    <mergeCell ref="A353:L353"/>
    <mergeCell ref="B360:L360"/>
    <mergeCell ref="B151:C164"/>
    <mergeCell ref="D151:D164"/>
    <mergeCell ref="F151:L151"/>
    <mergeCell ref="F153:G153"/>
    <mergeCell ref="H153:L153"/>
    <mergeCell ref="F154:G154"/>
    <mergeCell ref="B361:L361"/>
    <mergeCell ref="A363:L363"/>
    <mergeCell ref="C365:E365"/>
    <mergeCell ref="H365:J365"/>
    <mergeCell ref="C366:E366"/>
    <mergeCell ref="H366:J366"/>
    <mergeCell ref="C367:E367"/>
    <mergeCell ref="H367:J367"/>
    <mergeCell ref="C368:E368"/>
    <mergeCell ref="H368:J368"/>
    <mergeCell ref="C369:E369"/>
    <mergeCell ref="H369:J369"/>
    <mergeCell ref="C370:E370"/>
    <mergeCell ref="H370:J370"/>
    <mergeCell ref="C371:E371"/>
    <mergeCell ref="H371:J371"/>
    <mergeCell ref="C372:E372"/>
    <mergeCell ref="H372:J372"/>
    <mergeCell ref="C373:E373"/>
    <mergeCell ref="H373:J373"/>
    <mergeCell ref="C374:E374"/>
    <mergeCell ref="H374:J374"/>
    <mergeCell ref="C375:E375"/>
    <mergeCell ref="H375:J375"/>
    <mergeCell ref="C376:E376"/>
    <mergeCell ref="H376:J376"/>
    <mergeCell ref="C377:E377"/>
    <mergeCell ref="C378:E378"/>
    <mergeCell ref="H378:J378"/>
    <mergeCell ref="A380:L380"/>
    <mergeCell ref="B381:E381"/>
    <mergeCell ref="F381:G381"/>
    <mergeCell ref="H381:K381"/>
    <mergeCell ref="B382:E382"/>
    <mergeCell ref="F382:G382"/>
    <mergeCell ref="H382:K382"/>
    <mergeCell ref="B383:E383"/>
    <mergeCell ref="F383:G383"/>
    <mergeCell ref="H383:K383"/>
    <mergeCell ref="B384:E384"/>
    <mergeCell ref="F384:G384"/>
    <mergeCell ref="H384:K384"/>
    <mergeCell ref="B385:E385"/>
    <mergeCell ref="F385:G385"/>
    <mergeCell ref="H385:K385"/>
    <mergeCell ref="B386:E386"/>
    <mergeCell ref="F386:G386"/>
    <mergeCell ref="H386:K386"/>
    <mergeCell ref="B387:E387"/>
    <mergeCell ref="F387:G387"/>
    <mergeCell ref="H387:K387"/>
    <mergeCell ref="B388:E388"/>
    <mergeCell ref="F388:G388"/>
    <mergeCell ref="H388:K388"/>
    <mergeCell ref="B389:E389"/>
    <mergeCell ref="F389:G389"/>
    <mergeCell ref="H389:K389"/>
    <mergeCell ref="B390:E390"/>
    <mergeCell ref="F390:G390"/>
    <mergeCell ref="H390:K390"/>
    <mergeCell ref="B391:E391"/>
    <mergeCell ref="F391:G391"/>
    <mergeCell ref="H391:K391"/>
    <mergeCell ref="B392:E392"/>
    <mergeCell ref="F392:G392"/>
    <mergeCell ref="H392:K392"/>
    <mergeCell ref="B393:E393"/>
    <mergeCell ref="F393:G393"/>
    <mergeCell ref="H393:K393"/>
    <mergeCell ref="B398:E398"/>
    <mergeCell ref="F398:L398"/>
    <mergeCell ref="B399:E399"/>
    <mergeCell ref="B400:E400"/>
    <mergeCell ref="B403:E403"/>
    <mergeCell ref="B404:E404"/>
    <mergeCell ref="H409:L409"/>
    <mergeCell ref="B413:E413"/>
    <mergeCell ref="F422:L422"/>
    <mergeCell ref="B417:E417"/>
    <mergeCell ref="C418:G418"/>
    <mergeCell ref="F421:L421"/>
  </mergeCells>
  <printOptions/>
  <pageMargins left="0.24" right="0.2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2009-12-14T11:15:28Z</cp:lastPrinted>
  <dcterms:created xsi:type="dcterms:W3CDTF">2009-08-11T10:58:18Z</dcterms:created>
  <dcterms:modified xsi:type="dcterms:W3CDTF">2009-12-22T10:20:03Z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